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\Desktop\"/>
    </mc:Choice>
  </mc:AlternateContent>
  <bookViews>
    <workbookView xWindow="0" yWindow="0" windowWidth="20490" windowHeight="7275"/>
  </bookViews>
  <sheets>
    <sheet name="POB25okGen_redondeo" sheetId="1" r:id="rId1"/>
  </sheets>
  <externalReferences>
    <externalReference r:id="rId2"/>
    <externalReference r:id="rId3"/>
  </externalReferences>
  <definedNames>
    <definedName name="_xlnm.Print_Area" localSheetId="0">POB25okGen_redondeo!$A$1:$BK$125</definedName>
    <definedName name="DD" localSheetId="0">#REF!</definedName>
    <definedName name="DD">#REF!</definedName>
    <definedName name="DDD" localSheetId="0">#REF!</definedName>
    <definedName name="DDD">#REF!</definedName>
    <definedName name="DPTO" localSheetId="0">[1]DATA!$B$3:$B$28</definedName>
    <definedName name="DPTO">[2]DATA!#REF!</definedName>
    <definedName name="FF" localSheetId="0">#REF!</definedName>
    <definedName name="FF">#REF!</definedName>
    <definedName name="FFF" localSheetId="0">#REF!</definedName>
    <definedName name="FFF">#REF!</definedName>
    <definedName name="final" localSheetId="0">#REF!</definedName>
    <definedName name="final">#REF!</definedName>
    <definedName name="GTFD" localSheetId="0">#REF!</definedName>
    <definedName name="GTFD">#REF!</definedName>
    <definedName name="poblacion2020redondeo" localSheetId="0">#REF!</definedName>
    <definedName name="poblacion2020redondeo">#REF!</definedName>
    <definedName name="sexo" localSheetId="0">#REF!</definedName>
    <definedName name="sexo">#REF!</definedName>
    <definedName name="TPRCDM" localSheetId="0">#REF!</definedName>
    <definedName name="TPRCDM">#REF!</definedName>
    <definedName name="TPROCED" localSheetId="0">#REF!</definedName>
    <definedName name="TPROCED">#REF!</definedName>
    <definedName name="TTEC" localSheetId="0">#REF!</definedName>
    <definedName name="TTE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20" i="1" l="1"/>
  <c r="AR91" i="1"/>
  <c r="AN91" i="1"/>
  <c r="AJ91" i="1"/>
  <c r="AF91" i="1"/>
  <c r="AB91" i="1"/>
  <c r="X91" i="1"/>
  <c r="T91" i="1"/>
  <c r="P91" i="1"/>
  <c r="L91" i="1"/>
  <c r="H91" i="1"/>
  <c r="AQ91" i="1"/>
  <c r="AM91" i="1"/>
  <c r="AI91" i="1"/>
  <c r="AE91" i="1"/>
  <c r="AA91" i="1"/>
  <c r="W91" i="1"/>
  <c r="S91" i="1"/>
  <c r="O91" i="1"/>
  <c r="K91" i="1"/>
  <c r="G91" i="1"/>
  <c r="C93" i="1"/>
  <c r="AP91" i="1"/>
  <c r="AL91" i="1"/>
  <c r="AH91" i="1"/>
  <c r="AD91" i="1"/>
  <c r="Z91" i="1"/>
  <c r="V91" i="1"/>
  <c r="R91" i="1"/>
  <c r="N91" i="1"/>
  <c r="J91" i="1"/>
  <c r="F91" i="1"/>
  <c r="C92" i="1"/>
  <c r="AS91" i="1"/>
  <c r="AO91" i="1"/>
  <c r="AK91" i="1"/>
  <c r="AG91" i="1"/>
  <c r="AC91" i="1"/>
  <c r="Y91" i="1"/>
  <c r="U91" i="1"/>
  <c r="Q91" i="1"/>
  <c r="M91" i="1"/>
  <c r="I91" i="1"/>
  <c r="E91" i="1"/>
  <c r="AR87" i="1"/>
  <c r="C90" i="1"/>
  <c r="AS120" i="1"/>
  <c r="AR120" i="1"/>
  <c r="AQ87" i="1"/>
  <c r="AP120" i="1"/>
  <c r="AO120" i="1"/>
  <c r="AN120" i="1"/>
  <c r="AL120" i="1"/>
  <c r="AK120" i="1"/>
  <c r="AJ120" i="1"/>
  <c r="AH120" i="1"/>
  <c r="AG120" i="1"/>
  <c r="AF120" i="1"/>
  <c r="AD120" i="1"/>
  <c r="AC120" i="1"/>
  <c r="AB120" i="1"/>
  <c r="Z120" i="1"/>
  <c r="Y120" i="1"/>
  <c r="X120" i="1"/>
  <c r="V120" i="1"/>
  <c r="U120" i="1"/>
  <c r="T120" i="1"/>
  <c r="R120" i="1"/>
  <c r="Q120" i="1"/>
  <c r="P120" i="1"/>
  <c r="N120" i="1"/>
  <c r="M120" i="1"/>
  <c r="L120" i="1"/>
  <c r="J120" i="1"/>
  <c r="I120" i="1"/>
  <c r="H120" i="1"/>
  <c r="F120" i="1"/>
  <c r="E120" i="1"/>
  <c r="D120" i="1"/>
  <c r="C89" i="1"/>
  <c r="AP87" i="1"/>
  <c r="AN87" i="1"/>
  <c r="AL87" i="1"/>
  <c r="AJ87" i="1"/>
  <c r="AH87" i="1"/>
  <c r="AF87" i="1"/>
  <c r="AD87" i="1"/>
  <c r="AB87" i="1"/>
  <c r="Z87" i="1"/>
  <c r="X87" i="1"/>
  <c r="V87" i="1"/>
  <c r="T87" i="1"/>
  <c r="R87" i="1"/>
  <c r="P87" i="1"/>
  <c r="N87" i="1"/>
  <c r="L87" i="1"/>
  <c r="J87" i="1"/>
  <c r="H87" i="1"/>
  <c r="F87" i="1"/>
  <c r="AS87" i="1"/>
  <c r="AO87" i="1"/>
  <c r="AK87" i="1"/>
  <c r="AG87" i="1"/>
  <c r="AC87" i="1"/>
  <c r="Y87" i="1"/>
  <c r="U87" i="1"/>
  <c r="Q87" i="1"/>
  <c r="M87" i="1"/>
  <c r="I87" i="1"/>
  <c r="E87" i="1"/>
  <c r="C86" i="1"/>
  <c r="O82" i="1"/>
  <c r="C85" i="1"/>
  <c r="AP82" i="1"/>
  <c r="AL82" i="1"/>
  <c r="AH82" i="1"/>
  <c r="AD82" i="1"/>
  <c r="Z82" i="1"/>
  <c r="V82" i="1"/>
  <c r="R82" i="1"/>
  <c r="J82" i="1"/>
  <c r="F82" i="1"/>
  <c r="C84" i="1"/>
  <c r="AS82" i="1"/>
  <c r="AO82" i="1"/>
  <c r="AK82" i="1"/>
  <c r="AG82" i="1"/>
  <c r="AC82" i="1"/>
  <c r="Y82" i="1"/>
  <c r="U82" i="1"/>
  <c r="Q82" i="1"/>
  <c r="M82" i="1"/>
  <c r="C83" i="1"/>
  <c r="AR82" i="1"/>
  <c r="AN82" i="1"/>
  <c r="AJ82" i="1"/>
  <c r="AF82" i="1"/>
  <c r="AB82" i="1"/>
  <c r="X82" i="1"/>
  <c r="T82" i="1"/>
  <c r="P82" i="1"/>
  <c r="N82" i="1"/>
  <c r="L82" i="1"/>
  <c r="K82" i="1"/>
  <c r="I82" i="1"/>
  <c r="H82" i="1"/>
  <c r="G82" i="1"/>
  <c r="E82" i="1"/>
  <c r="D82" i="1"/>
  <c r="C81" i="1"/>
  <c r="AE76" i="1"/>
  <c r="AA76" i="1"/>
  <c r="O76" i="1"/>
  <c r="K76" i="1"/>
  <c r="C80" i="1"/>
  <c r="AS76" i="1"/>
  <c r="AO76" i="1"/>
  <c r="AK76" i="1"/>
  <c r="AG76" i="1"/>
  <c r="AC76" i="1"/>
  <c r="Y76" i="1"/>
  <c r="U76" i="1"/>
  <c r="Q76" i="1"/>
  <c r="M76" i="1"/>
  <c r="I76" i="1"/>
  <c r="AP76" i="1"/>
  <c r="AL76" i="1"/>
  <c r="AH76" i="1"/>
  <c r="AD76" i="1"/>
  <c r="Z76" i="1"/>
  <c r="V76" i="1"/>
  <c r="R76" i="1"/>
  <c r="N76" i="1"/>
  <c r="J76" i="1"/>
  <c r="F76" i="1"/>
  <c r="AQ76" i="1"/>
  <c r="AM76" i="1"/>
  <c r="AI76" i="1"/>
  <c r="W76" i="1"/>
  <c r="S76" i="1"/>
  <c r="G76" i="1"/>
  <c r="C60" i="1"/>
  <c r="AR118" i="1"/>
  <c r="AP118" i="1"/>
  <c r="AN118" i="1"/>
  <c r="AL118" i="1"/>
  <c r="AJ118" i="1"/>
  <c r="AH118" i="1"/>
  <c r="AF118" i="1"/>
  <c r="AD118" i="1"/>
  <c r="AB118" i="1"/>
  <c r="Z118" i="1"/>
  <c r="X118" i="1"/>
  <c r="V118" i="1"/>
  <c r="T118" i="1"/>
  <c r="R118" i="1"/>
  <c r="P118" i="1"/>
  <c r="N118" i="1"/>
  <c r="L118" i="1"/>
  <c r="J118" i="1"/>
  <c r="H118" i="1"/>
  <c r="F118" i="1"/>
  <c r="AS116" i="1"/>
  <c r="AQ116" i="1"/>
  <c r="AO116" i="1"/>
  <c r="AM116" i="1"/>
  <c r="AK116" i="1"/>
  <c r="AI116" i="1"/>
  <c r="AG116" i="1"/>
  <c r="AE116" i="1"/>
  <c r="AC116" i="1"/>
  <c r="AA116" i="1"/>
  <c r="Y116" i="1"/>
  <c r="W116" i="1"/>
  <c r="U116" i="1"/>
  <c r="S116" i="1"/>
  <c r="Q116" i="1"/>
  <c r="O116" i="1"/>
  <c r="M116" i="1"/>
  <c r="K116" i="1"/>
  <c r="I116" i="1"/>
  <c r="G116" i="1"/>
  <c r="E116" i="1"/>
  <c r="C58" i="1"/>
  <c r="AP55" i="1"/>
  <c r="AL55" i="1"/>
  <c r="AH55" i="1"/>
  <c r="AD55" i="1"/>
  <c r="Z55" i="1"/>
  <c r="V55" i="1"/>
  <c r="R55" i="1"/>
  <c r="N55" i="1"/>
  <c r="J55" i="1"/>
  <c r="F55" i="1"/>
  <c r="C57" i="1"/>
  <c r="AR115" i="1"/>
  <c r="AQ115" i="1"/>
  <c r="AP115" i="1"/>
  <c r="AN115" i="1"/>
  <c r="AM115" i="1"/>
  <c r="AL115" i="1"/>
  <c r="AJ115" i="1"/>
  <c r="AI115" i="1"/>
  <c r="AH115" i="1"/>
  <c r="AF115" i="1"/>
  <c r="AE115" i="1"/>
  <c r="AD115" i="1"/>
  <c r="AB115" i="1"/>
  <c r="AA115" i="1"/>
  <c r="Z115" i="1"/>
  <c r="X115" i="1"/>
  <c r="W115" i="1"/>
  <c r="V115" i="1"/>
  <c r="T115" i="1"/>
  <c r="S115" i="1"/>
  <c r="R115" i="1"/>
  <c r="P115" i="1"/>
  <c r="O115" i="1"/>
  <c r="N115" i="1"/>
  <c r="L115" i="1"/>
  <c r="K115" i="1"/>
  <c r="J115" i="1"/>
  <c r="H115" i="1"/>
  <c r="G115" i="1"/>
  <c r="F115" i="1"/>
  <c r="D115" i="1"/>
  <c r="AR55" i="1"/>
  <c r="AN55" i="1"/>
  <c r="AJ55" i="1"/>
  <c r="AF55" i="1"/>
  <c r="AB55" i="1"/>
  <c r="X55" i="1"/>
  <c r="T55" i="1"/>
  <c r="P55" i="1"/>
  <c r="L55" i="1"/>
  <c r="H55" i="1"/>
  <c r="D55" i="1"/>
  <c r="C54" i="1"/>
  <c r="AP51" i="1"/>
  <c r="AL51" i="1"/>
  <c r="AH51" i="1"/>
  <c r="AD51" i="1"/>
  <c r="Z51" i="1"/>
  <c r="V51" i="1"/>
  <c r="R51" i="1"/>
  <c r="N51" i="1"/>
  <c r="J51" i="1"/>
  <c r="F51" i="1"/>
  <c r="AS51" i="1"/>
  <c r="AQ51" i="1"/>
  <c r="AO51" i="1"/>
  <c r="AM51" i="1"/>
  <c r="AK51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AR51" i="1"/>
  <c r="AN51" i="1"/>
  <c r="AJ51" i="1"/>
  <c r="AF51" i="1"/>
  <c r="AB51" i="1"/>
  <c r="X51" i="1"/>
  <c r="T51" i="1"/>
  <c r="P51" i="1"/>
  <c r="L51" i="1"/>
  <c r="H51" i="1"/>
  <c r="D51" i="1"/>
  <c r="C50" i="1"/>
  <c r="C49" i="1"/>
  <c r="AS46" i="1"/>
  <c r="AO46" i="1"/>
  <c r="AK46" i="1"/>
  <c r="AG46" i="1"/>
  <c r="AC46" i="1"/>
  <c r="Y46" i="1"/>
  <c r="U46" i="1"/>
  <c r="Q46" i="1"/>
  <c r="M46" i="1"/>
  <c r="I46" i="1"/>
  <c r="AR46" i="1"/>
  <c r="AP46" i="1"/>
  <c r="AN46" i="1"/>
  <c r="AL46" i="1"/>
  <c r="AJ46" i="1"/>
  <c r="AH46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F46" i="1"/>
  <c r="AQ46" i="1"/>
  <c r="AM46" i="1"/>
  <c r="AI46" i="1"/>
  <c r="AE46" i="1"/>
  <c r="AA46" i="1"/>
  <c r="W46" i="1"/>
  <c r="S46" i="1"/>
  <c r="O46" i="1"/>
  <c r="K46" i="1"/>
  <c r="G46" i="1"/>
  <c r="C45" i="1"/>
  <c r="AS42" i="1"/>
  <c r="AO42" i="1"/>
  <c r="AK42" i="1"/>
  <c r="AG42" i="1"/>
  <c r="AC42" i="1"/>
  <c r="Y42" i="1"/>
  <c r="U42" i="1"/>
  <c r="Q42" i="1"/>
  <c r="M42" i="1"/>
  <c r="I42" i="1"/>
  <c r="AR42" i="1"/>
  <c r="AP42" i="1"/>
  <c r="AN42" i="1"/>
  <c r="AL42" i="1"/>
  <c r="AJ42" i="1"/>
  <c r="AH42" i="1"/>
  <c r="AF42" i="1"/>
  <c r="AD42" i="1"/>
  <c r="AB42" i="1"/>
  <c r="Z42" i="1"/>
  <c r="X42" i="1"/>
  <c r="V42" i="1"/>
  <c r="T42" i="1"/>
  <c r="R42" i="1"/>
  <c r="P42" i="1"/>
  <c r="N42" i="1"/>
  <c r="L42" i="1"/>
  <c r="J42" i="1"/>
  <c r="H42" i="1"/>
  <c r="F42" i="1"/>
  <c r="AQ42" i="1"/>
  <c r="AM42" i="1"/>
  <c r="AI42" i="1"/>
  <c r="AE42" i="1"/>
  <c r="AA42" i="1"/>
  <c r="W42" i="1"/>
  <c r="S42" i="1"/>
  <c r="O42" i="1"/>
  <c r="K42" i="1"/>
  <c r="G42" i="1"/>
  <c r="AS29" i="1"/>
  <c r="AO29" i="1"/>
  <c r="AK29" i="1"/>
  <c r="AG29" i="1"/>
  <c r="AC29" i="1"/>
  <c r="Y29" i="1"/>
  <c r="U29" i="1"/>
  <c r="Q29" i="1"/>
  <c r="M29" i="1"/>
  <c r="I29" i="1"/>
  <c r="C31" i="1"/>
  <c r="AR29" i="1"/>
  <c r="AP29" i="1"/>
  <c r="AN29" i="1"/>
  <c r="AL29" i="1"/>
  <c r="AJ29" i="1"/>
  <c r="AH29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F29" i="1"/>
  <c r="AQ29" i="1"/>
  <c r="AM29" i="1"/>
  <c r="AI29" i="1"/>
  <c r="AE29" i="1"/>
  <c r="AA29" i="1"/>
  <c r="W29" i="1"/>
  <c r="S29" i="1"/>
  <c r="O29" i="1"/>
  <c r="K29" i="1"/>
  <c r="G29" i="1"/>
  <c r="AN26" i="1"/>
  <c r="AF26" i="1"/>
  <c r="X26" i="1"/>
  <c r="P26" i="1"/>
  <c r="H26" i="1"/>
  <c r="C28" i="1"/>
  <c r="AS26" i="1"/>
  <c r="AQ26" i="1"/>
  <c r="AO26" i="1"/>
  <c r="AM26" i="1"/>
  <c r="AK26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E26" i="1"/>
  <c r="C27" i="1"/>
  <c r="AR26" i="1"/>
  <c r="AP26" i="1"/>
  <c r="AL26" i="1"/>
  <c r="AJ26" i="1"/>
  <c r="AH26" i="1"/>
  <c r="AD26" i="1"/>
  <c r="AB26" i="1"/>
  <c r="Z26" i="1"/>
  <c r="V26" i="1"/>
  <c r="T26" i="1"/>
  <c r="R26" i="1"/>
  <c r="N26" i="1"/>
  <c r="L26" i="1"/>
  <c r="J26" i="1"/>
  <c r="F26" i="1"/>
  <c r="D26" i="1"/>
  <c r="C25" i="1"/>
  <c r="AP22" i="1"/>
  <c r="AL22" i="1"/>
  <c r="AH22" i="1"/>
  <c r="AD22" i="1"/>
  <c r="Z22" i="1"/>
  <c r="V22" i="1"/>
  <c r="R22" i="1"/>
  <c r="N22" i="1"/>
  <c r="J22" i="1"/>
  <c r="F22" i="1"/>
  <c r="C24" i="1"/>
  <c r="AS22" i="1"/>
  <c r="AR22" i="1"/>
  <c r="AO22" i="1"/>
  <c r="AN22" i="1"/>
  <c r="AK22" i="1"/>
  <c r="AJ22" i="1"/>
  <c r="AG22" i="1"/>
  <c r="AF22" i="1"/>
  <c r="AC22" i="1"/>
  <c r="AB22" i="1"/>
  <c r="Y22" i="1"/>
  <c r="X22" i="1"/>
  <c r="U22" i="1"/>
  <c r="T22" i="1"/>
  <c r="Q22" i="1"/>
  <c r="P22" i="1"/>
  <c r="M22" i="1"/>
  <c r="L22" i="1"/>
  <c r="I22" i="1"/>
  <c r="H22" i="1"/>
  <c r="E22" i="1"/>
  <c r="D22" i="1"/>
  <c r="AQ22" i="1"/>
  <c r="AM22" i="1"/>
  <c r="AI22" i="1"/>
  <c r="AE22" i="1"/>
  <c r="AA22" i="1"/>
  <c r="W22" i="1"/>
  <c r="S22" i="1"/>
  <c r="O22" i="1"/>
  <c r="K22" i="1"/>
  <c r="G22" i="1"/>
  <c r="C21" i="1"/>
  <c r="AP18" i="1"/>
  <c r="AL18" i="1"/>
  <c r="AH18" i="1"/>
  <c r="AD18" i="1"/>
  <c r="Z18" i="1"/>
  <c r="V18" i="1"/>
  <c r="R18" i="1"/>
  <c r="N18" i="1"/>
  <c r="J18" i="1"/>
  <c r="F18" i="1"/>
  <c r="C20" i="1"/>
  <c r="AS18" i="1"/>
  <c r="AR18" i="1"/>
  <c r="AO18" i="1"/>
  <c r="AN18" i="1"/>
  <c r="AK18" i="1"/>
  <c r="AJ18" i="1"/>
  <c r="AG18" i="1"/>
  <c r="AF18" i="1"/>
  <c r="AC18" i="1"/>
  <c r="AB18" i="1"/>
  <c r="Y18" i="1"/>
  <c r="X18" i="1"/>
  <c r="U18" i="1"/>
  <c r="T18" i="1"/>
  <c r="Q18" i="1"/>
  <c r="P18" i="1"/>
  <c r="M18" i="1"/>
  <c r="L18" i="1"/>
  <c r="I18" i="1"/>
  <c r="H18" i="1"/>
  <c r="E18" i="1"/>
  <c r="D18" i="1"/>
  <c r="AQ18" i="1"/>
  <c r="AM18" i="1"/>
  <c r="AI18" i="1"/>
  <c r="AE18" i="1"/>
  <c r="AA18" i="1"/>
  <c r="W18" i="1"/>
  <c r="S18" i="1"/>
  <c r="O18" i="1"/>
  <c r="K18" i="1"/>
  <c r="G18" i="1"/>
  <c r="C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5" i="1"/>
  <c r="AR12" i="1"/>
  <c r="AN12" i="1"/>
  <c r="AJ12" i="1"/>
  <c r="AF12" i="1"/>
  <c r="AB12" i="1"/>
  <c r="X12" i="1"/>
  <c r="T12" i="1"/>
  <c r="P12" i="1"/>
  <c r="L12" i="1"/>
  <c r="H12" i="1"/>
  <c r="D12" i="1"/>
  <c r="C14" i="1"/>
  <c r="AQ12" i="1"/>
  <c r="AP12" i="1"/>
  <c r="AM12" i="1"/>
  <c r="AL12" i="1"/>
  <c r="AI12" i="1"/>
  <c r="AI11" i="1" s="1"/>
  <c r="AH12" i="1"/>
  <c r="AE12" i="1"/>
  <c r="AD12" i="1"/>
  <c r="AA12" i="1"/>
  <c r="Z12" i="1"/>
  <c r="W12" i="1"/>
  <c r="V12" i="1"/>
  <c r="S12" i="1"/>
  <c r="S11" i="1" s="1"/>
  <c r="R12" i="1"/>
  <c r="O12" i="1"/>
  <c r="N12" i="1"/>
  <c r="K12" i="1"/>
  <c r="J12" i="1"/>
  <c r="G12" i="1"/>
  <c r="C13" i="1"/>
  <c r="AS12" i="1"/>
  <c r="AO12" i="1"/>
  <c r="AK12" i="1"/>
  <c r="AG12" i="1"/>
  <c r="AC12" i="1"/>
  <c r="Y12" i="1"/>
  <c r="U12" i="1"/>
  <c r="Q12" i="1"/>
  <c r="M12" i="1"/>
  <c r="I12" i="1"/>
  <c r="E12" i="1"/>
  <c r="Q75" i="1" l="1"/>
  <c r="Q119" i="1" s="1"/>
  <c r="AG75" i="1"/>
  <c r="AG119" i="1" s="1"/>
  <c r="N75" i="1"/>
  <c r="N119" i="1" s="1"/>
  <c r="F75" i="1"/>
  <c r="F119" i="1" s="1"/>
  <c r="V75" i="1"/>
  <c r="V119" i="1" s="1"/>
  <c r="AL75" i="1"/>
  <c r="AL119" i="1" s="1"/>
  <c r="U75" i="1"/>
  <c r="U119" i="1" s="1"/>
  <c r="AK75" i="1"/>
  <c r="AK119" i="1" s="1"/>
  <c r="J11" i="1"/>
  <c r="J114" i="1" s="1"/>
  <c r="Z11" i="1"/>
  <c r="AP11" i="1"/>
  <c r="AP114" i="1" s="1"/>
  <c r="T41" i="1"/>
  <c r="Z41" i="1"/>
  <c r="R41" i="1"/>
  <c r="C82" i="1"/>
  <c r="J75" i="1"/>
  <c r="J119" i="1" s="1"/>
  <c r="Z75" i="1"/>
  <c r="Z119" i="1" s="1"/>
  <c r="AP75" i="1"/>
  <c r="AP119" i="1" s="1"/>
  <c r="I75" i="1"/>
  <c r="I119" i="1" s="1"/>
  <c r="M75" i="1"/>
  <c r="M119" i="1" s="1"/>
  <c r="AC75" i="1"/>
  <c r="AC119" i="1" s="1"/>
  <c r="AS75" i="1"/>
  <c r="AS119" i="1" s="1"/>
  <c r="AD75" i="1"/>
  <c r="AD119" i="1" s="1"/>
  <c r="R75" i="1"/>
  <c r="R119" i="1" s="1"/>
  <c r="AH75" i="1"/>
  <c r="AH119" i="1" s="1"/>
  <c r="L41" i="1"/>
  <c r="AB41" i="1"/>
  <c r="AR41" i="1"/>
  <c r="AH41" i="1"/>
  <c r="AJ41" i="1"/>
  <c r="J41" i="1"/>
  <c r="AP41" i="1"/>
  <c r="H41" i="1"/>
  <c r="P41" i="1"/>
  <c r="X41" i="1"/>
  <c r="AF41" i="1"/>
  <c r="AN41" i="1"/>
  <c r="F41" i="1"/>
  <c r="N41" i="1"/>
  <c r="V41" i="1"/>
  <c r="AD41" i="1"/>
  <c r="AL41" i="1"/>
  <c r="N11" i="1"/>
  <c r="N114" i="1" s="1"/>
  <c r="AL11" i="1"/>
  <c r="AL114" i="1" s="1"/>
  <c r="V11" i="1"/>
  <c r="AD11" i="1"/>
  <c r="AD114" i="1" s="1"/>
  <c r="O11" i="1"/>
  <c r="O114" i="1" s="1"/>
  <c r="AE11" i="1"/>
  <c r="AE114" i="1" s="1"/>
  <c r="G11" i="1"/>
  <c r="G114" i="1" s="1"/>
  <c r="W11" i="1"/>
  <c r="AM11" i="1"/>
  <c r="I11" i="1"/>
  <c r="I114" i="1" s="1"/>
  <c r="Y11" i="1"/>
  <c r="Y114" i="1" s="1"/>
  <c r="AO11" i="1"/>
  <c r="AO114" i="1" s="1"/>
  <c r="R11" i="1"/>
  <c r="R114" i="1" s="1"/>
  <c r="AH11" i="1"/>
  <c r="AH114" i="1" s="1"/>
  <c r="K11" i="1"/>
  <c r="K114" i="1" s="1"/>
  <c r="AA11" i="1"/>
  <c r="AA114" i="1" s="1"/>
  <c r="AQ11" i="1"/>
  <c r="AQ114" i="1" s="1"/>
  <c r="W114" i="1"/>
  <c r="L11" i="1"/>
  <c r="T11" i="1"/>
  <c r="AB11" i="1"/>
  <c r="AJ11" i="1"/>
  <c r="AR11" i="1"/>
  <c r="M11" i="1"/>
  <c r="AC11" i="1"/>
  <c r="AS11" i="1"/>
  <c r="S114" i="1"/>
  <c r="AI114" i="1"/>
  <c r="H11" i="1"/>
  <c r="P11" i="1"/>
  <c r="X11" i="1"/>
  <c r="AF11" i="1"/>
  <c r="AN11" i="1"/>
  <c r="Q11" i="1"/>
  <c r="AG11" i="1"/>
  <c r="Z114" i="1"/>
  <c r="AL9" i="1"/>
  <c r="U11" i="1"/>
  <c r="AK11" i="1"/>
  <c r="D29" i="1"/>
  <c r="D11" i="1" s="1"/>
  <c r="C30" i="1"/>
  <c r="C29" i="1" s="1"/>
  <c r="E115" i="1"/>
  <c r="C56" i="1"/>
  <c r="E55" i="1"/>
  <c r="Q115" i="1"/>
  <c r="Q55" i="1"/>
  <c r="Q41" i="1" s="1"/>
  <c r="AC115" i="1"/>
  <c r="AC55" i="1"/>
  <c r="AC41" i="1" s="1"/>
  <c r="AO115" i="1"/>
  <c r="AO55" i="1"/>
  <c r="AO41" i="1" s="1"/>
  <c r="C117" i="1"/>
  <c r="C19" i="1"/>
  <c r="C18" i="1" s="1"/>
  <c r="C23" i="1"/>
  <c r="C22" i="1" s="1"/>
  <c r="E29" i="1"/>
  <c r="E11" i="1" s="1"/>
  <c r="C44" i="1"/>
  <c r="E42" i="1"/>
  <c r="C53" i="1"/>
  <c r="AG118" i="1"/>
  <c r="D76" i="1"/>
  <c r="C77" i="1"/>
  <c r="H76" i="1"/>
  <c r="H75" i="1" s="1"/>
  <c r="H119" i="1" s="1"/>
  <c r="L76" i="1"/>
  <c r="L75" i="1" s="1"/>
  <c r="L119" i="1" s="1"/>
  <c r="P76" i="1"/>
  <c r="P75" i="1" s="1"/>
  <c r="P119" i="1" s="1"/>
  <c r="T76" i="1"/>
  <c r="T75" i="1" s="1"/>
  <c r="T119" i="1" s="1"/>
  <c r="X76" i="1"/>
  <c r="X75" i="1" s="1"/>
  <c r="X119" i="1" s="1"/>
  <c r="AB76" i="1"/>
  <c r="AB75" i="1" s="1"/>
  <c r="AB119" i="1" s="1"/>
  <c r="AF76" i="1"/>
  <c r="AF75" i="1" s="1"/>
  <c r="AF119" i="1" s="1"/>
  <c r="AJ76" i="1"/>
  <c r="AJ75" i="1" s="1"/>
  <c r="AJ119" i="1" s="1"/>
  <c r="AN76" i="1"/>
  <c r="AN75" i="1" s="1"/>
  <c r="AN119" i="1" s="1"/>
  <c r="AR76" i="1"/>
  <c r="AR75" i="1" s="1"/>
  <c r="AR119" i="1" s="1"/>
  <c r="C79" i="1"/>
  <c r="D42" i="1"/>
  <c r="C43" i="1"/>
  <c r="C48" i="1"/>
  <c r="E46" i="1"/>
  <c r="M115" i="1"/>
  <c r="M55" i="1"/>
  <c r="M41" i="1" s="1"/>
  <c r="Y115" i="1"/>
  <c r="Y55" i="1"/>
  <c r="Y41" i="1" s="1"/>
  <c r="AK115" i="1"/>
  <c r="AK55" i="1"/>
  <c r="AK41" i="1" s="1"/>
  <c r="C26" i="1"/>
  <c r="D46" i="1"/>
  <c r="C47" i="1"/>
  <c r="G120" i="1"/>
  <c r="G87" i="1"/>
  <c r="G75" i="1" s="1"/>
  <c r="G119" i="1" s="1"/>
  <c r="K87" i="1"/>
  <c r="K75" i="1" s="1"/>
  <c r="K119" i="1" s="1"/>
  <c r="K120" i="1"/>
  <c r="O120" i="1"/>
  <c r="O87" i="1"/>
  <c r="O75" i="1" s="1"/>
  <c r="O119" i="1" s="1"/>
  <c r="S87" i="1"/>
  <c r="S120" i="1"/>
  <c r="W120" i="1"/>
  <c r="W87" i="1"/>
  <c r="AA120" i="1"/>
  <c r="AA87" i="1"/>
  <c r="AE120" i="1"/>
  <c r="AE87" i="1"/>
  <c r="AI87" i="1"/>
  <c r="AI120" i="1"/>
  <c r="AM120" i="1"/>
  <c r="AM87" i="1"/>
  <c r="I115" i="1"/>
  <c r="I55" i="1"/>
  <c r="I41" i="1" s="1"/>
  <c r="U115" i="1"/>
  <c r="U55" i="1"/>
  <c r="U41" i="1" s="1"/>
  <c r="AG115" i="1"/>
  <c r="AG55" i="1"/>
  <c r="AG41" i="1" s="1"/>
  <c r="AS115" i="1"/>
  <c r="AS55" i="1"/>
  <c r="AS41" i="1" s="1"/>
  <c r="F12" i="1"/>
  <c r="F11" i="1" s="1"/>
  <c r="C16" i="1"/>
  <c r="C12" i="1" s="1"/>
  <c r="C52" i="1"/>
  <c r="E51" i="1"/>
  <c r="D118" i="1"/>
  <c r="C59" i="1"/>
  <c r="C78" i="1"/>
  <c r="E76" i="1"/>
  <c r="E75" i="1" s="1"/>
  <c r="E119" i="1" s="1"/>
  <c r="Y75" i="1"/>
  <c r="Y119" i="1" s="1"/>
  <c r="AO75" i="1"/>
  <c r="AO119" i="1" s="1"/>
  <c r="G55" i="1"/>
  <c r="G41" i="1" s="1"/>
  <c r="K55" i="1"/>
  <c r="K41" i="1" s="1"/>
  <c r="O55" i="1"/>
  <c r="O41" i="1" s="1"/>
  <c r="S55" i="1"/>
  <c r="S41" i="1" s="1"/>
  <c r="W55" i="1"/>
  <c r="W41" i="1" s="1"/>
  <c r="AA55" i="1"/>
  <c r="AA41" i="1" s="1"/>
  <c r="AE55" i="1"/>
  <c r="AE41" i="1" s="1"/>
  <c r="AI55" i="1"/>
  <c r="AI41" i="1" s="1"/>
  <c r="AM55" i="1"/>
  <c r="AQ55" i="1"/>
  <c r="AQ41" i="1" s="1"/>
  <c r="F116" i="1"/>
  <c r="J116" i="1"/>
  <c r="N116" i="1"/>
  <c r="R116" i="1"/>
  <c r="V116" i="1"/>
  <c r="Z116" i="1"/>
  <c r="AD116" i="1"/>
  <c r="AH116" i="1"/>
  <c r="AL116" i="1"/>
  <c r="AP116" i="1"/>
  <c r="G118" i="1"/>
  <c r="K118" i="1"/>
  <c r="O118" i="1"/>
  <c r="S118" i="1"/>
  <c r="W118" i="1"/>
  <c r="AA118" i="1"/>
  <c r="AE118" i="1"/>
  <c r="AI118" i="1"/>
  <c r="AM118" i="1"/>
  <c r="AQ118" i="1"/>
  <c r="D116" i="1"/>
  <c r="H116" i="1"/>
  <c r="L116" i="1"/>
  <c r="P116" i="1"/>
  <c r="T116" i="1"/>
  <c r="X116" i="1"/>
  <c r="AB116" i="1"/>
  <c r="AF116" i="1"/>
  <c r="AJ116" i="1"/>
  <c r="AN116" i="1"/>
  <c r="AR116" i="1"/>
  <c r="E118" i="1"/>
  <c r="I118" i="1"/>
  <c r="M118" i="1"/>
  <c r="Q118" i="1"/>
  <c r="U118" i="1"/>
  <c r="Y118" i="1"/>
  <c r="AC118" i="1"/>
  <c r="AK118" i="1"/>
  <c r="AO118" i="1"/>
  <c r="AS118" i="1"/>
  <c r="S82" i="1"/>
  <c r="S75" i="1" s="1"/>
  <c r="S119" i="1" s="1"/>
  <c r="W82" i="1"/>
  <c r="AA82" i="1"/>
  <c r="AE82" i="1"/>
  <c r="AI82" i="1"/>
  <c r="AI75" i="1" s="1"/>
  <c r="AI119" i="1" s="1"/>
  <c r="AM82" i="1"/>
  <c r="AQ82" i="1"/>
  <c r="AQ75" i="1" s="1"/>
  <c r="AQ119" i="1" s="1"/>
  <c r="C94" i="1"/>
  <c r="C91" i="1" s="1"/>
  <c r="D91" i="1"/>
  <c r="C88" i="1"/>
  <c r="C87" i="1" s="1"/>
  <c r="D87" i="1"/>
  <c r="AA75" i="1" l="1"/>
  <c r="AA119" i="1" s="1"/>
  <c r="AA113" i="1" s="1"/>
  <c r="AP9" i="1"/>
  <c r="AM41" i="1"/>
  <c r="AM114" i="1"/>
  <c r="C42" i="1"/>
  <c r="N9" i="1"/>
  <c r="R9" i="1"/>
  <c r="Z9" i="1"/>
  <c r="J9" i="1"/>
  <c r="AE75" i="1"/>
  <c r="AE119" i="1" s="1"/>
  <c r="AM75" i="1"/>
  <c r="W75" i="1"/>
  <c r="W119" i="1" s="1"/>
  <c r="D75" i="1"/>
  <c r="D119" i="1" s="1"/>
  <c r="AD9" i="1"/>
  <c r="AI9" i="1"/>
  <c r="W9" i="1"/>
  <c r="C115" i="1"/>
  <c r="E41" i="1"/>
  <c r="E9" i="1" s="1"/>
  <c r="C46" i="1"/>
  <c r="V9" i="1"/>
  <c r="C11" i="1"/>
  <c r="G9" i="1"/>
  <c r="V114" i="1"/>
  <c r="O9" i="1"/>
  <c r="Y9" i="1"/>
  <c r="AH9" i="1"/>
  <c r="K9" i="1"/>
  <c r="AO9" i="1"/>
  <c r="I9" i="1"/>
  <c r="AQ9" i="1"/>
  <c r="E114" i="1"/>
  <c r="S9" i="1"/>
  <c r="AA9" i="1"/>
  <c r="D114" i="1"/>
  <c r="F114" i="1"/>
  <c r="F9" i="1"/>
  <c r="U114" i="1"/>
  <c r="U9" i="1"/>
  <c r="AF114" i="1"/>
  <c r="AF9" i="1"/>
  <c r="M114" i="1"/>
  <c r="M9" i="1"/>
  <c r="AH113" i="1"/>
  <c r="J113" i="1"/>
  <c r="AJ114" i="1"/>
  <c r="AJ9" i="1"/>
  <c r="O113" i="1"/>
  <c r="AD113" i="1"/>
  <c r="AO113" i="1"/>
  <c r="AK114" i="1"/>
  <c r="AK9" i="1"/>
  <c r="N113" i="1"/>
  <c r="H114" i="1"/>
  <c r="H9" i="1"/>
  <c r="S113" i="1"/>
  <c r="AR114" i="1"/>
  <c r="AR9" i="1"/>
  <c r="C118" i="1"/>
  <c r="C120" i="1"/>
  <c r="D41" i="1"/>
  <c r="Z113" i="1"/>
  <c r="AG114" i="1"/>
  <c r="AG9" i="1"/>
  <c r="X114" i="1"/>
  <c r="X9" i="1"/>
  <c r="AQ113" i="1"/>
  <c r="K113" i="1"/>
  <c r="AB114" i="1"/>
  <c r="AB9" i="1"/>
  <c r="AL113" i="1"/>
  <c r="AN114" i="1"/>
  <c r="AN9" i="1"/>
  <c r="AI113" i="1"/>
  <c r="AC114" i="1"/>
  <c r="AC9" i="1"/>
  <c r="L114" i="1"/>
  <c r="L9" i="1"/>
  <c r="C116" i="1"/>
  <c r="C51" i="1"/>
  <c r="C76" i="1"/>
  <c r="C75" i="1" s="1"/>
  <c r="C55" i="1"/>
  <c r="Q114" i="1"/>
  <c r="Q9" i="1"/>
  <c r="P114" i="1"/>
  <c r="P9" i="1"/>
  <c r="AS114" i="1"/>
  <c r="AS9" i="1"/>
  <c r="V113" i="1"/>
  <c r="Y113" i="1"/>
  <c r="T114" i="1"/>
  <c r="T9" i="1"/>
  <c r="G113" i="1"/>
  <c r="AP113" i="1"/>
  <c r="R113" i="1"/>
  <c r="I113" i="1"/>
  <c r="AM119" i="1" l="1"/>
  <c r="C119" i="1"/>
  <c r="W113" i="1"/>
  <c r="D9" i="1"/>
  <c r="AM9" i="1"/>
  <c r="AE9" i="1"/>
  <c r="AE113" i="1"/>
  <c r="C41" i="1"/>
  <c r="C9" i="1" s="1"/>
  <c r="E113" i="1"/>
  <c r="AS113" i="1"/>
  <c r="L113" i="1"/>
  <c r="T113" i="1"/>
  <c r="P113" i="1"/>
  <c r="AC113" i="1"/>
  <c r="AN113" i="1"/>
  <c r="AG113" i="1"/>
  <c r="AR113" i="1"/>
  <c r="H113" i="1"/>
  <c r="AK113" i="1"/>
  <c r="M113" i="1"/>
  <c r="U113" i="1"/>
  <c r="C114" i="1"/>
  <c r="D113" i="1"/>
  <c r="Q113" i="1"/>
  <c r="AB113" i="1"/>
  <c r="X113" i="1"/>
  <c r="AJ113" i="1"/>
  <c r="AF113" i="1"/>
  <c r="F113" i="1"/>
  <c r="AM113" i="1" l="1"/>
  <c r="C113" i="1"/>
</calcChain>
</file>

<file path=xl/sharedStrings.xml><?xml version="1.0" encoding="utf-8"?>
<sst xmlns="http://schemas.openxmlformats.org/spreadsheetml/2006/main" count="224" uniqueCount="105">
  <si>
    <t>GOBIERNO REGIONAL DEL CALLAO</t>
  </si>
  <si>
    <t>DIRESA CALLAO</t>
  </si>
  <si>
    <t>POBLACIÓN TOTAL ESTIMADA  POR REDES Y ESTABLECIMIENTOS DE SALUD SEGÚN GRUPO DE EDAD</t>
  </si>
  <si>
    <t>REDES</t>
  </si>
  <si>
    <t>TOTAL</t>
  </si>
  <si>
    <t>EDADES PUNTUALES Y GRUPOS DE EDAD</t>
  </si>
  <si>
    <t>NACIMIENTOS
VIVOS</t>
  </si>
  <si>
    <t>EDADES ESPECIALES</t>
  </si>
  <si>
    <t>GESTANTES
ESPERADAS</t>
  </si>
  <si>
    <t>MUJERES EN EDAD FERTIL</t>
  </si>
  <si>
    <t>TOTAL POB. FEMENINA</t>
  </si>
  <si>
    <t>ESTABLECIMIENTOS</t>
  </si>
  <si>
    <t>NACIMIENTOS</t>
  </si>
  <si>
    <t>28 DIAS</t>
  </si>
  <si>
    <t>0-5 MESES</t>
  </si>
  <si>
    <t>&gt;6 MESES</t>
  </si>
  <si>
    <t>MUJERES DE 10 A 14 AÑOS</t>
  </si>
  <si>
    <t>MUJERES DE 15 A 19 AÑOS</t>
  </si>
  <si>
    <t>MUJERES DE 20 A 49 AÑOS</t>
  </si>
  <si>
    <t>DE SALUD</t>
  </si>
  <si>
    <t>&lt;1a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</si>
  <si>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</si>
  <si>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</si>
  <si>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</si>
  <si>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</si>
  <si>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</si>
  <si>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</si>
  <si>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</si>
  <si>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</si>
  <si>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</si>
  <si>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</si>
  <si>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</si>
  <si>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</si>
  <si>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80-+</t>
  </si>
  <si>
    <t>VIVOS</t>
  </si>
  <si>
    <t>DIRECCION DE RED BONILLA-LA PUNTA</t>
  </si>
  <si>
    <t>MICRORED 1</t>
  </si>
  <si>
    <t xml:space="preserve">  C.S.Manuel Bonilla</t>
  </si>
  <si>
    <t xml:space="preserve">  C.S.Barton</t>
  </si>
  <si>
    <t xml:space="preserve">  C.S.Puerto Nuevo</t>
  </si>
  <si>
    <t xml:space="preserve">  C.S. La Punta *</t>
  </si>
  <si>
    <t xml:space="preserve">  C.S.San Juan Bosco</t>
  </si>
  <si>
    <t>MICRORED 2</t>
  </si>
  <si>
    <t xml:space="preserve">  C.S.Santa Fe</t>
  </si>
  <si>
    <t xml:space="preserve">  C.S.José Boterin</t>
  </si>
  <si>
    <t xml:space="preserve">  C.S.Callao</t>
  </si>
  <si>
    <t>MICRORED 3</t>
  </si>
  <si>
    <t xml:space="preserve">  C.S.José Olaya</t>
  </si>
  <si>
    <t xml:space="preserve">  C.S.Miguel Grau</t>
  </si>
  <si>
    <t xml:space="preserve">  C.S.Santa Rosa</t>
  </si>
  <si>
    <t>MICRORED 4</t>
  </si>
  <si>
    <t xml:space="preserve">  C.S.Nestor Gambetta</t>
  </si>
  <si>
    <t>C.S. Ramon Castilla</t>
  </si>
  <si>
    <t>MICRORED 5</t>
  </si>
  <si>
    <t xml:space="preserve">  C.S. Acapulco</t>
  </si>
  <si>
    <t xml:space="preserve">  C.S.Juan Pablo II</t>
  </si>
  <si>
    <t>NOTA: LA POBLACIÓN ESTIMADA DE EDADES  SIMPLES Y GRUPOS DE EDAD DE DISTRITOS, CORRESPONDEN A CIFRAS REFERENCIALES HASTA OBTENER LAS CIFRAS DE LAS PROYECCIONES DEL INEI</t>
  </si>
  <si>
    <t>FUENTE: CENSO NACIONAL XI DE POBLACIÓN Y VI DE VIVIENDA 2017/- BOLETIN DEMOGRAFICO Nº 18,  BOLETIN DEMOGRÁFICO Nº 37 Lima -2009</t>
  </si>
  <si>
    <t>OFICINA DE GESTION DE LA INFORMACIÓN - MINISTERIO DE SALUD</t>
  </si>
  <si>
    <t>*LA PUNTA INCLUYE CHUCUITO</t>
  </si>
  <si>
    <t>&lt;6 MESES</t>
  </si>
  <si>
    <t>DIRECCION DE RED BEPECA</t>
  </si>
  <si>
    <t xml:space="preserve">  C.S.Faucett</t>
  </si>
  <si>
    <t xml:space="preserve">  C.S.200 Millas</t>
  </si>
  <si>
    <t xml:space="preserve">  P.S. Oquendo</t>
  </si>
  <si>
    <t xml:space="preserve">  C.S.Sesquicentenario</t>
  </si>
  <si>
    <t xml:space="preserve">  C.S.Previ</t>
  </si>
  <si>
    <t xml:space="preserve">  C.S. Bocanegra</t>
  </si>
  <si>
    <t xml:space="preserve">  C.S. EL Alamo</t>
  </si>
  <si>
    <t xml:space="preserve">  C.S.Aeropuerto</t>
  </si>
  <si>
    <t xml:space="preserve">  C.S.Playa Rímac</t>
  </si>
  <si>
    <t xml:space="preserve">  P.S. Polígono  IV</t>
  </si>
  <si>
    <t xml:space="preserve">  C.S. Base Perú - Korea</t>
  </si>
  <si>
    <t xml:space="preserve">  C.S.Alta Mar</t>
  </si>
  <si>
    <t xml:space="preserve">  C.S.La Perla</t>
  </si>
  <si>
    <t xml:space="preserve">  C.S. Carmen de la Legua</t>
  </si>
  <si>
    <t xml:space="preserve">  C.S. V. Sr. De Los Milagros</t>
  </si>
  <si>
    <t>POBLACION TOTAL ESTIMADA  POR REDES Y ESTABLECIMIENTOS DE SALUD SEGÚN GRUPO DE EDAD</t>
  </si>
  <si>
    <t>DIRECCION DE RED VENTANILLA</t>
  </si>
  <si>
    <t xml:space="preserve">  C.S. Materno Koika</t>
  </si>
  <si>
    <t xml:space="preserve">  C.S. 03 de Febrero</t>
  </si>
  <si>
    <t xml:space="preserve">  C.S. Bahía Blanca</t>
  </si>
  <si>
    <t xml:space="preserve">  C.S. Ciudad Pachacútec</t>
  </si>
  <si>
    <t xml:space="preserve">  C.S. Sta. Rosa de Pachacútec</t>
  </si>
  <si>
    <t xml:space="preserve">  C.S. Angamos</t>
  </si>
  <si>
    <t xml:space="preserve">  C.S. Hijos del Almirante Grau</t>
  </si>
  <si>
    <t xml:space="preserve">  P.S. Defensores de la Patria</t>
  </si>
  <si>
    <t xml:space="preserve">  C.S. Ventanilla Alta</t>
  </si>
  <si>
    <t xml:space="preserve">  C.S. Villa de los Reyes</t>
  </si>
  <si>
    <t xml:space="preserve">  C.S. Mi Perú</t>
  </si>
  <si>
    <t xml:space="preserve">  C.S. Luis Felipe de las Casas</t>
  </si>
  <si>
    <t xml:space="preserve">  C.S.Marquez</t>
  </si>
  <si>
    <t xml:space="preserve">  C.S. Ventanilla Baja</t>
  </si>
  <si>
    <t xml:space="preserve">  C.S. Ventanilla Este</t>
  </si>
  <si>
    <t>CALLAO</t>
  </si>
  <si>
    <t>BELLAVISTA</t>
  </si>
  <si>
    <t>LA PERLA</t>
  </si>
  <si>
    <t>LA PUNTA</t>
  </si>
  <si>
    <t>CARMEN DE LA LEGUA-REYNOSO</t>
  </si>
  <si>
    <t>VENTANILLA</t>
  </si>
  <si>
    <t>MI PERU</t>
  </si>
  <si>
    <t>POBLACION TOTAL ESTIMADA  POR DISTRITOS SEGÚN GRUPO DE EDAD</t>
  </si>
  <si>
    <t>DISTRITOS</t>
  </si>
  <si>
    <t xml:space="preserve">OFICINA DE GESTION DE LA INFORMACIÓN - MINISTERIO DE SALUD </t>
  </si>
  <si>
    <t>PROVINCIA CONSTITUCIONAL DEL CALLAO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</si>
</sst>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;\-#,##0.000"/>
    <numFmt numFmtId="165" formatCode="_(* #,##0_);_(* \(#,##0\);_(* &quot;-&quot;_);_(@_)"/>
    <numFmt numFmtId="166" formatCode="0.000"/>
    <numFmt numFmtId="167" formatCode="0;[Red]0"/>
    <numFmt numFmtId="168" formatCode="0.00;[Red]0.00"/>
    <numFmt numFmtId="169" formatCode="#,##0.0\ _€;\-#,##0.0\ _€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48"/>
      <name val="Arial"/>
      <family val="2"/>
    </font>
    <font>
      <sz val="2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20"/>
      <color theme="0"/>
      <name val="Arial"/>
      <family val="2"/>
    </font>
    <font>
      <b/>
      <sz val="48"/>
      <color theme="0"/>
      <name val="Arial"/>
      <family val="2"/>
    </font>
    <font>
      <b/>
      <sz val="20"/>
      <color rgb="FFFF0000"/>
      <name val="Arial"/>
      <family val="2"/>
    </font>
    <font>
      <b/>
      <sz val="26"/>
      <color indexed="8"/>
      <name val="Arial"/>
      <family val="2"/>
    </font>
    <font>
      <b/>
      <sz val="24"/>
      <color theme="0"/>
      <name val="Tahoma"/>
      <family val="2"/>
    </font>
    <font>
      <b/>
      <sz val="24"/>
      <color indexed="9"/>
      <name val="Arial"/>
      <family val="2"/>
    </font>
    <font>
      <sz val="26"/>
      <color theme="1"/>
      <name val="Calibri"/>
      <family val="2"/>
      <scheme val="minor"/>
    </font>
    <font>
      <b/>
      <sz val="26"/>
      <color theme="0"/>
      <name val="Arial"/>
      <family val="2"/>
    </font>
    <font>
      <b/>
      <sz val="26"/>
      <name val="Arial"/>
      <family val="2"/>
    </font>
    <font>
      <sz val="26"/>
      <name val="Calibri"/>
      <family val="2"/>
      <scheme val="minor"/>
    </font>
    <font>
      <b/>
      <sz val="16"/>
      <name val="Arial"/>
      <family val="2"/>
    </font>
    <font>
      <sz val="24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indexed="30"/>
      <name val="Arial"/>
      <family val="2"/>
    </font>
    <font>
      <sz val="18"/>
      <color rgb="FF00000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1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28"/>
      <color rgb="FF000000"/>
      <name val="Arial"/>
      <family val="2"/>
    </font>
    <font>
      <b/>
      <sz val="28"/>
      <color theme="1"/>
      <name val="Calibri"/>
      <family val="2"/>
      <scheme val="minor"/>
    </font>
    <font>
      <b/>
      <sz val="28"/>
      <name val="Arial"/>
      <family val="2"/>
    </font>
    <font>
      <b/>
      <sz val="10"/>
      <name val="Arial"/>
      <family val="2"/>
    </font>
    <font>
      <b/>
      <sz val="22"/>
      <color theme="0"/>
      <name val="Arial"/>
      <family val="2"/>
    </font>
    <font>
      <sz val="28"/>
      <color theme="1"/>
      <name val="Calibri"/>
      <family val="2"/>
      <scheme val="minor"/>
    </font>
    <font>
      <b/>
      <sz val="28"/>
      <color theme="0"/>
      <name val="Arial"/>
      <family val="2"/>
    </font>
    <font>
      <sz val="24"/>
      <color theme="1"/>
      <name val="Arial"/>
      <family val="2"/>
    </font>
    <font>
      <sz val="28"/>
      <name val="Calibri"/>
      <family val="2"/>
      <scheme val="minor"/>
    </font>
    <font>
      <b/>
      <sz val="24"/>
      <color rgb="FF000000"/>
      <name val="Arial"/>
      <family val="2"/>
    </font>
    <font>
      <b/>
      <sz val="24"/>
      <color indexed="30"/>
      <name val="Arial"/>
      <family val="2"/>
    </font>
    <font>
      <sz val="2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221">
    <xf numFmtId="0" fontId="0" fillId="0" borderId="0" xfId="0"/>
    <xf numFmtId="0" fontId="5" fillId="0" borderId="0" xfId="0" applyFont="1"/>
    <xf numFmtId="37" fontId="6" fillId="0" borderId="0" xfId="2" applyNumberFormat="1" applyFont="1" applyAlignment="1">
      <alignment vertical="center"/>
    </xf>
    <xf numFmtId="164" fontId="6" fillId="0" borderId="0" xfId="2" applyNumberFormat="1" applyFont="1" applyAlignment="1">
      <alignment vertical="center"/>
    </xf>
    <xf numFmtId="39" fontId="7" fillId="0" borderId="0" xfId="0" applyNumberFormat="1" applyFont="1" applyAlignment="1">
      <alignment horizontal="center" vertical="center"/>
    </xf>
    <xf numFmtId="0" fontId="3" fillId="0" borderId="0" xfId="2" applyAlignment="1">
      <alignment vertical="center"/>
    </xf>
    <xf numFmtId="165" fontId="3" fillId="0" borderId="0" xfId="2" applyNumberFormat="1" applyAlignment="1">
      <alignment horizontal="center" vertical="center"/>
    </xf>
    <xf numFmtId="165" fontId="3" fillId="0" borderId="0" xfId="2" applyNumberForma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 wrapText="1"/>
    </xf>
    <xf numFmtId="0" fontId="14" fillId="0" borderId="0" xfId="0" applyFont="1"/>
    <xf numFmtId="0" fontId="15" fillId="2" borderId="14" xfId="0" applyFont="1" applyFill="1" applyBorder="1" applyAlignment="1">
      <alignment horizontal="center" vertical="center"/>
    </xf>
    <xf numFmtId="39" fontId="15" fillId="2" borderId="15" xfId="3" applyNumberFormat="1" applyFont="1" applyFill="1" applyBorder="1" applyAlignment="1">
      <alignment horizontal="center" vertical="center"/>
    </xf>
    <xf numFmtId="39" fontId="15" fillId="2" borderId="16" xfId="3" applyNumberFormat="1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 wrapText="1"/>
    </xf>
    <xf numFmtId="37" fontId="16" fillId="0" borderId="20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37" fontId="16" fillId="0" borderId="15" xfId="0" applyNumberFormat="1" applyFont="1" applyBorder="1" applyAlignment="1">
      <alignment horizontal="center" vertical="center"/>
    </xf>
    <xf numFmtId="37" fontId="16" fillId="0" borderId="16" xfId="0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2" applyFont="1" applyAlignment="1">
      <alignment horizontal="center" vertical="center"/>
    </xf>
    <xf numFmtId="167" fontId="18" fillId="0" borderId="0" xfId="1" applyNumberFormat="1" applyFont="1" applyFill="1" applyBorder="1" applyAlignment="1" applyProtection="1">
      <alignment horizontal="center" vertical="center"/>
    </xf>
    <xf numFmtId="37" fontId="18" fillId="0" borderId="0" xfId="3" applyNumberFormat="1" applyFont="1" applyAlignment="1">
      <alignment horizontal="center" vertical="center"/>
    </xf>
    <xf numFmtId="37" fontId="19" fillId="0" borderId="0" xfId="0" applyNumberFormat="1" applyFont="1"/>
    <xf numFmtId="0" fontId="20" fillId="0" borderId="0" xfId="0" applyFont="1"/>
    <xf numFmtId="0" fontId="21" fillId="0" borderId="4" xfId="0" applyFont="1" applyBorder="1" applyAlignment="1">
      <alignment horizontal="left" vertical="center" wrapText="1"/>
    </xf>
    <xf numFmtId="0" fontId="19" fillId="0" borderId="0" xfId="0" applyFont="1"/>
    <xf numFmtId="0" fontId="22" fillId="0" borderId="25" xfId="2" applyFont="1" applyBorder="1" applyAlignment="1">
      <alignment horizontal="left" vertical="center"/>
    </xf>
    <xf numFmtId="168" fontId="23" fillId="0" borderId="12" xfId="1" applyNumberFormat="1" applyFont="1" applyFill="1" applyBorder="1" applyAlignment="1" applyProtection="1">
      <alignment horizontal="center" vertical="center"/>
    </xf>
    <xf numFmtId="0" fontId="22" fillId="0" borderId="27" xfId="2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" fontId="24" fillId="0" borderId="0" xfId="2" quotePrefix="1" applyNumberFormat="1" applyFont="1" applyAlignment="1">
      <alignment horizontal="left" vertical="center"/>
    </xf>
    <xf numFmtId="1" fontId="25" fillId="0" borderId="0" xfId="0" applyNumberFormat="1" applyFont="1" applyAlignment="1">
      <alignment horizontal="center" vertical="center"/>
    </xf>
    <xf numFmtId="39" fontId="26" fillId="0" borderId="0" xfId="0" applyNumberFormat="1" applyFont="1" applyAlignment="1">
      <alignment horizontal="center" vertical="center"/>
    </xf>
    <xf numFmtId="39" fontId="27" fillId="0" borderId="0" xfId="2" applyNumberFormat="1" applyFont="1" applyAlignment="1">
      <alignment horizontal="center" vertical="center"/>
    </xf>
    <xf numFmtId="39" fontId="28" fillId="0" borderId="0" xfId="0" applyNumberFormat="1" applyFont="1" applyAlignment="1">
      <alignment horizontal="center" vertical="center"/>
    </xf>
    <xf numFmtId="39" fontId="24" fillId="0" borderId="0" xfId="0" applyNumberFormat="1" applyFont="1" applyAlignment="1">
      <alignment horizontal="center" vertical="center"/>
    </xf>
    <xf numFmtId="39" fontId="3" fillId="0" borderId="0" xfId="2" applyNumberFormat="1" applyAlignment="1">
      <alignment vertical="center"/>
    </xf>
    <xf numFmtId="37" fontId="3" fillId="0" borderId="0" xfId="2" applyNumberFormat="1" applyAlignment="1">
      <alignment vertical="center"/>
    </xf>
    <xf numFmtId="37" fontId="3" fillId="0" borderId="0" xfId="2" applyNumberFormat="1" applyAlignment="1">
      <alignment horizontal="center" vertical="center"/>
    </xf>
    <xf numFmtId="1" fontId="28" fillId="0" borderId="0" xfId="0" quotePrefix="1" applyNumberFormat="1" applyFont="1" applyAlignment="1">
      <alignment horizontal="left" vertical="center"/>
    </xf>
    <xf numFmtId="1" fontId="28" fillId="0" borderId="0" xfId="0" applyNumberFormat="1" applyFont="1" applyAlignment="1">
      <alignment horizontal="left" vertical="center"/>
    </xf>
    <xf numFmtId="39" fontId="28" fillId="0" borderId="0" xfId="0" applyNumberFormat="1" applyFont="1" applyAlignment="1">
      <alignment horizontal="left" vertical="center"/>
    </xf>
    <xf numFmtId="39" fontId="29" fillId="0" borderId="0" xfId="2" applyNumberFormat="1" applyFont="1" applyAlignment="1">
      <alignment vertical="center"/>
    </xf>
    <xf numFmtId="37" fontId="29" fillId="0" borderId="0" xfId="2" applyNumberFormat="1" applyFont="1" applyAlignment="1">
      <alignment vertical="center"/>
    </xf>
    <xf numFmtId="37" fontId="29" fillId="0" borderId="0" xfId="2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9" fontId="1" fillId="0" borderId="0" xfId="0" applyNumberFormat="1" applyFont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3" fillId="0" borderId="0" xfId="2" applyAlignment="1">
      <alignment horizontal="center" vertical="center"/>
    </xf>
    <xf numFmtId="39" fontId="33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39" fontId="22" fillId="0" borderId="0" xfId="5" applyNumberFormat="1" applyFont="1" applyFill="1" applyBorder="1" applyAlignment="1">
      <alignment vertical="center"/>
    </xf>
    <xf numFmtId="39" fontId="22" fillId="0" borderId="0" xfId="2" applyNumberFormat="1" applyFont="1" applyAlignment="1">
      <alignment vertical="center"/>
    </xf>
    <xf numFmtId="0" fontId="22" fillId="0" borderId="0" xfId="2" applyFont="1" applyAlignment="1">
      <alignment horizontal="center" vertical="center"/>
    </xf>
    <xf numFmtId="0" fontId="35" fillId="0" borderId="0" xfId="0" applyFont="1" applyAlignment="1">
      <alignment vertical="center"/>
    </xf>
    <xf numFmtId="167" fontId="32" fillId="0" borderId="0" xfId="1" applyNumberFormat="1" applyFont="1" applyFill="1" applyBorder="1" applyAlignment="1" applyProtection="1">
      <alignment horizontal="center" vertical="center"/>
    </xf>
    <xf numFmtId="3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2" fillId="0" borderId="25" xfId="2" applyFont="1" applyBorder="1" applyAlignment="1">
      <alignment vertical="center"/>
    </xf>
    <xf numFmtId="0" fontId="22" fillId="0" borderId="46" xfId="2" applyFont="1" applyBorder="1" applyAlignment="1">
      <alignment vertical="center"/>
    </xf>
    <xf numFmtId="39" fontId="36" fillId="0" borderId="0" xfId="2" applyNumberFormat="1" applyFont="1" applyAlignment="1">
      <alignment vertical="center"/>
    </xf>
    <xf numFmtId="39" fontId="37" fillId="0" borderId="0" xfId="2" applyNumberFormat="1" applyFont="1" applyAlignment="1">
      <alignment vertical="center"/>
    </xf>
    <xf numFmtId="0" fontId="21" fillId="0" borderId="47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41" fillId="0" borderId="0" xfId="2" applyFont="1" applyAlignment="1">
      <alignment vertical="center"/>
    </xf>
    <xf numFmtId="37" fontId="37" fillId="0" borderId="0" xfId="2" applyNumberFormat="1" applyFont="1" applyAlignment="1">
      <alignment vertical="center"/>
    </xf>
    <xf numFmtId="37" fontId="37" fillId="0" borderId="0" xfId="2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3" fillId="0" borderId="0" xfId="0" applyFont="1"/>
    <xf numFmtId="0" fontId="44" fillId="2" borderId="17" xfId="0" applyFont="1" applyFill="1" applyBorder="1" applyAlignment="1">
      <alignment horizontal="center" vertical="center"/>
    </xf>
    <xf numFmtId="0" fontId="21" fillId="0" borderId="4" xfId="2" applyFont="1" applyBorder="1" applyAlignment="1">
      <alignment horizontal="left" vertical="center"/>
    </xf>
    <xf numFmtId="4" fontId="21" fillId="0" borderId="20" xfId="0" applyNumberFormat="1" applyFont="1" applyBorder="1" applyAlignment="1">
      <alignment horizontal="center" vertical="center"/>
    </xf>
    <xf numFmtId="39" fontId="21" fillId="0" borderId="50" xfId="0" applyNumberFormat="1" applyFont="1" applyBorder="1" applyAlignment="1">
      <alignment horizontal="center" vertical="center"/>
    </xf>
    <xf numFmtId="4" fontId="34" fillId="0" borderId="26" xfId="0" applyNumberFormat="1" applyFont="1" applyBorder="1" applyAlignment="1">
      <alignment horizontal="center" vertical="center"/>
    </xf>
    <xf numFmtId="39" fontId="45" fillId="0" borderId="40" xfId="2" applyNumberFormat="1" applyFont="1" applyBorder="1" applyAlignment="1">
      <alignment horizontal="center" vertical="center"/>
    </xf>
    <xf numFmtId="4" fontId="34" fillId="0" borderId="51" xfId="0" applyNumberFormat="1" applyFont="1" applyBorder="1" applyAlignment="1">
      <alignment horizontal="center" vertical="center"/>
    </xf>
    <xf numFmtId="4" fontId="34" fillId="0" borderId="52" xfId="0" applyNumberFormat="1" applyFont="1" applyBorder="1" applyAlignment="1">
      <alignment horizontal="center" vertical="center"/>
    </xf>
    <xf numFmtId="39" fontId="45" fillId="0" borderId="42" xfId="2" applyNumberFormat="1" applyFont="1" applyBorder="1" applyAlignment="1">
      <alignment horizontal="center" vertical="center"/>
    </xf>
    <xf numFmtId="39" fontId="0" fillId="0" borderId="0" xfId="0" applyNumberFormat="1"/>
    <xf numFmtId="0" fontId="0" fillId="0" borderId="0" xfId="0" applyAlignment="1">
      <alignment horizontal="center"/>
    </xf>
    <xf numFmtId="39" fontId="37" fillId="6" borderId="0" xfId="2" applyNumberFormat="1" applyFont="1" applyFill="1" applyAlignment="1">
      <alignment vertical="center"/>
    </xf>
    <xf numFmtId="1" fontId="38" fillId="0" borderId="0" xfId="0" quotePrefix="1" applyNumberFormat="1" applyFont="1" applyAlignment="1">
      <alignment horizontal="left" vertical="center"/>
    </xf>
    <xf numFmtId="0" fontId="40" fillId="0" borderId="0" xfId="0" applyFont="1" applyAlignment="1">
      <alignment vertical="center"/>
    </xf>
    <xf numFmtId="1" fontId="46" fillId="0" borderId="0" xfId="0" applyNumberFormat="1" applyFont="1" applyFill="1"/>
    <xf numFmtId="1" fontId="43" fillId="0" borderId="0" xfId="0" applyNumberFormat="1" applyFont="1" applyFill="1"/>
    <xf numFmtId="0" fontId="4" fillId="0" borderId="0" xfId="2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165" fontId="10" fillId="3" borderId="6" xfId="2" applyNumberFormat="1" applyFont="1" applyFill="1" applyBorder="1" applyAlignment="1">
      <alignment horizontal="center" vertical="center" wrapText="1"/>
    </xf>
    <xf numFmtId="165" fontId="10" fillId="3" borderId="11" xfId="2" applyNumberFormat="1" applyFont="1" applyFill="1" applyBorder="1" applyAlignment="1">
      <alignment horizontal="center" vertical="center" wrapText="1"/>
    </xf>
    <xf numFmtId="165" fontId="10" fillId="3" borderId="18" xfId="2" applyNumberFormat="1" applyFont="1" applyFill="1" applyBorder="1" applyAlignment="1">
      <alignment horizontal="center" vertical="center" wrapText="1"/>
    </xf>
    <xf numFmtId="0" fontId="12" fillId="5" borderId="7" xfId="4" applyFont="1" applyFill="1" applyBorder="1" applyAlignment="1">
      <alignment horizontal="center" vertical="center" wrapText="1"/>
    </xf>
    <xf numFmtId="165" fontId="13" fillId="5" borderId="8" xfId="2" quotePrefix="1" applyNumberFormat="1" applyFont="1" applyFill="1" applyBorder="1" applyAlignment="1">
      <alignment horizontal="center" vertical="center" wrapText="1"/>
    </xf>
    <xf numFmtId="165" fontId="13" fillId="5" borderId="13" xfId="2" quotePrefix="1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5" borderId="12" xfId="4" applyFont="1" applyFill="1" applyBorder="1" applyAlignment="1">
      <alignment horizontal="center" vertical="center" wrapText="1"/>
    </xf>
    <xf numFmtId="0" fontId="12" fillId="5" borderId="19" xfId="4" applyFont="1" applyFill="1" applyBorder="1" applyAlignment="1">
      <alignment horizontal="center" vertical="center" wrapText="1"/>
    </xf>
    <xf numFmtId="166" fontId="12" fillId="5" borderId="12" xfId="4" applyNumberFormat="1" applyFont="1" applyFill="1" applyBorder="1" applyAlignment="1">
      <alignment horizontal="center" vertical="center" wrapText="1"/>
    </xf>
    <xf numFmtId="166" fontId="12" fillId="5" borderId="19" xfId="4" applyNumberFormat="1" applyFont="1" applyFill="1" applyBorder="1" applyAlignment="1">
      <alignment horizontal="center" vertical="center" wrapText="1"/>
    </xf>
    <xf numFmtId="1" fontId="28" fillId="0" borderId="0" xfId="0" quotePrefix="1" applyNumberFormat="1" applyFont="1" applyAlignment="1">
      <alignment horizontal="left" vertical="center"/>
    </xf>
    <xf numFmtId="1" fontId="28" fillId="0" borderId="0" xfId="0" applyNumberFormat="1" applyFont="1" applyAlignment="1">
      <alignment horizontal="left" vertic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65" fontId="13" fillId="5" borderId="22" xfId="2" quotePrefix="1" applyNumberFormat="1" applyFont="1" applyFill="1" applyBorder="1" applyAlignment="1">
      <alignment horizontal="center" vertical="center" wrapText="1"/>
    </xf>
    <xf numFmtId="165" fontId="13" fillId="5" borderId="33" xfId="2" quotePrefix="1" applyNumberFormat="1" applyFont="1" applyFill="1" applyBorder="1" applyAlignment="1">
      <alignment horizontal="center" vertical="center" wrapText="1"/>
    </xf>
    <xf numFmtId="0" fontId="12" fillId="5" borderId="31" xfId="4" applyFont="1" applyFill="1" applyBorder="1" applyAlignment="1">
      <alignment horizontal="center" vertical="center" wrapText="1"/>
    </xf>
    <xf numFmtId="0" fontId="12" fillId="5" borderId="34" xfId="4" applyFont="1" applyFill="1" applyBorder="1" applyAlignment="1">
      <alignment horizontal="center" vertical="center" wrapText="1"/>
    </xf>
    <xf numFmtId="166" fontId="12" fillId="5" borderId="32" xfId="4" applyNumberFormat="1" applyFont="1" applyFill="1" applyBorder="1" applyAlignment="1">
      <alignment horizontal="center" vertical="center" wrapText="1"/>
    </xf>
    <xf numFmtId="166" fontId="12" fillId="5" borderId="35" xfId="4" applyNumberFormat="1" applyFont="1" applyFill="1" applyBorder="1" applyAlignment="1">
      <alignment horizontal="center" vertical="center" wrapText="1"/>
    </xf>
    <xf numFmtId="0" fontId="12" fillId="5" borderId="29" xfId="4" applyFont="1" applyFill="1" applyBorder="1" applyAlignment="1">
      <alignment horizontal="center" vertical="center" wrapText="1"/>
    </xf>
    <xf numFmtId="0" fontId="12" fillId="5" borderId="30" xfId="4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165" fontId="13" fillId="5" borderId="38" xfId="2" quotePrefix="1" applyNumberFormat="1" applyFont="1" applyFill="1" applyBorder="1" applyAlignment="1">
      <alignment horizontal="center" vertical="center" wrapText="1"/>
    </xf>
    <xf numFmtId="165" fontId="13" fillId="5" borderId="41" xfId="2" quotePrefix="1" applyNumberFormat="1" applyFont="1" applyFill="1" applyBorder="1" applyAlignment="1">
      <alignment horizontal="center" vertical="center" wrapText="1"/>
    </xf>
    <xf numFmtId="165" fontId="13" fillId="5" borderId="44" xfId="2" quotePrefix="1" applyNumberFormat="1" applyFont="1" applyFill="1" applyBorder="1" applyAlignment="1">
      <alignment horizontal="center" vertical="center" wrapText="1"/>
    </xf>
    <xf numFmtId="0" fontId="12" fillId="5" borderId="40" xfId="4" applyFont="1" applyFill="1" applyBorder="1" applyAlignment="1">
      <alignment horizontal="center" vertical="center" wrapText="1"/>
    </xf>
    <xf numFmtId="0" fontId="12" fillId="5" borderId="42" xfId="4" applyFont="1" applyFill="1" applyBorder="1" applyAlignment="1">
      <alignment horizontal="center" vertical="center" wrapText="1"/>
    </xf>
    <xf numFmtId="0" fontId="12" fillId="5" borderId="43" xfId="4" applyFont="1" applyFill="1" applyBorder="1" applyAlignment="1">
      <alignment horizontal="center" vertical="center" wrapText="1"/>
    </xf>
    <xf numFmtId="166" fontId="12" fillId="5" borderId="43" xfId="4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165" fontId="10" fillId="3" borderId="1" xfId="2" applyNumberFormat="1" applyFont="1" applyFill="1" applyBorder="1" applyAlignment="1">
      <alignment horizontal="center" vertical="center" wrapText="1"/>
    </xf>
    <xf numFmtId="165" fontId="10" fillId="3" borderId="9" xfId="2" applyNumberFormat="1" applyFont="1" applyFill="1" applyBorder="1" applyAlignment="1">
      <alignment horizontal="center" vertical="center" wrapText="1"/>
    </xf>
    <xf numFmtId="165" fontId="10" fillId="3" borderId="14" xfId="2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42" fillId="2" borderId="2" xfId="3" applyFont="1" applyFill="1" applyBorder="1" applyAlignment="1">
      <alignment horizontal="center" vertical="center"/>
    </xf>
    <xf numFmtId="0" fontId="42" fillId="2" borderId="3" xfId="3" applyFont="1" applyFill="1" applyBorder="1" applyAlignment="1">
      <alignment horizontal="center" vertical="center"/>
    </xf>
    <xf numFmtId="0" fontId="42" fillId="2" borderId="17" xfId="3" applyFont="1" applyFill="1" applyBorder="1" applyAlignment="1">
      <alignment horizontal="center" vertical="center"/>
    </xf>
    <xf numFmtId="0" fontId="42" fillId="2" borderId="39" xfId="3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5" fontId="10" fillId="3" borderId="3" xfId="2" applyNumberFormat="1" applyFont="1" applyFill="1" applyBorder="1" applyAlignment="1">
      <alignment horizontal="center" vertical="center" wrapText="1"/>
    </xf>
    <xf numFmtId="165" fontId="10" fillId="3" borderId="0" xfId="2" applyNumberFormat="1" applyFont="1" applyFill="1" applyAlignment="1">
      <alignment horizontal="center" vertical="center" wrapText="1"/>
    </xf>
    <xf numFmtId="165" fontId="10" fillId="3" borderId="39" xfId="2" applyNumberFormat="1" applyFont="1" applyFill="1" applyBorder="1" applyAlignment="1">
      <alignment horizontal="center" vertical="center" wrapText="1"/>
    </xf>
    <xf numFmtId="0" fontId="12" fillId="5" borderId="37" xfId="4" applyFont="1" applyFill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/>
    </xf>
    <xf numFmtId="0" fontId="9" fillId="2" borderId="39" xfId="3" applyFont="1" applyFill="1" applyBorder="1" applyAlignment="1">
      <alignment horizontal="center" vertical="center"/>
    </xf>
    <xf numFmtId="165" fontId="13" fillId="5" borderId="49" xfId="2" quotePrefix="1" applyNumberFormat="1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12" fillId="5" borderId="48" xfId="4" applyFont="1" applyFill="1" applyBorder="1" applyAlignment="1">
      <alignment horizontal="center" vertical="center" wrapText="1"/>
    </xf>
    <xf numFmtId="2" fontId="46" fillId="0" borderId="0" xfId="0" applyNumberFormat="1" applyFont="1" applyFill="1"/>
    <xf numFmtId="0" fontId="21" fillId="0" borderId="4" xfId="0" applyFont="1" applyFill="1" applyBorder="1" applyAlignment="1">
      <alignment horizontal="left" vertical="center" wrapText="1"/>
    </xf>
    <xf numFmtId="39" fontId="21" fillId="0" borderId="1" xfId="0" applyNumberFormat="1" applyFont="1" applyFill="1" applyBorder="1" applyAlignment="1">
      <alignment horizontal="center" vertical="center"/>
    </xf>
    <xf numFmtId="37" fontId="21" fillId="0" borderId="6" xfId="0" applyNumberFormat="1" applyFont="1" applyFill="1" applyBorder="1" applyAlignment="1">
      <alignment horizontal="center" vertical="center"/>
    </xf>
    <xf numFmtId="37" fontId="21" fillId="0" borderId="21" xfId="0" applyNumberFormat="1" applyFont="1" applyFill="1" applyBorder="1" applyAlignment="1">
      <alignment horizontal="center" vertical="center"/>
    </xf>
    <xf numFmtId="37" fontId="21" fillId="0" borderId="1" xfId="0" applyNumberFormat="1" applyFont="1" applyFill="1" applyBorder="1" applyAlignment="1">
      <alignment horizontal="center" vertical="center"/>
    </xf>
    <xf numFmtId="37" fontId="21" fillId="0" borderId="22" xfId="0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left" vertical="center"/>
    </xf>
    <xf numFmtId="39" fontId="21" fillId="0" borderId="20" xfId="0" applyNumberFormat="1" applyFont="1" applyFill="1" applyBorder="1" applyAlignment="1">
      <alignment horizontal="center" vertical="center"/>
    </xf>
    <xf numFmtId="37" fontId="21" fillId="0" borderId="23" xfId="0" applyNumberFormat="1" applyFont="1" applyFill="1" applyBorder="1" applyAlignment="1">
      <alignment horizontal="center" vertical="center"/>
    </xf>
    <xf numFmtId="37" fontId="21" fillId="0" borderId="15" xfId="0" applyNumberFormat="1" applyFont="1" applyFill="1" applyBorder="1" applyAlignment="1">
      <alignment horizontal="center" vertical="center"/>
    </xf>
    <xf numFmtId="37" fontId="21" fillId="0" borderId="16" xfId="0" applyNumberFormat="1" applyFont="1" applyFill="1" applyBorder="1" applyAlignment="1">
      <alignment horizontal="center" vertical="center"/>
    </xf>
    <xf numFmtId="37" fontId="21" fillId="0" borderId="20" xfId="0" applyNumberFormat="1" applyFont="1" applyFill="1" applyBorder="1" applyAlignment="1">
      <alignment horizontal="center" vertical="center"/>
    </xf>
    <xf numFmtId="37" fontId="21" fillId="0" borderId="24" xfId="0" applyNumberFormat="1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left" vertical="center"/>
    </xf>
    <xf numFmtId="3" fontId="21" fillId="0" borderId="26" xfId="0" applyNumberFormat="1" applyFont="1" applyFill="1" applyBorder="1" applyAlignment="1">
      <alignment horizontal="center" vertical="center"/>
    </xf>
    <xf numFmtId="0" fontId="22" fillId="0" borderId="27" xfId="2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39" fontId="21" fillId="0" borderId="4" xfId="0" applyNumberFormat="1" applyFont="1" applyFill="1" applyBorder="1" applyAlignment="1">
      <alignment horizontal="center" vertical="center"/>
    </xf>
    <xf numFmtId="37" fontId="21" fillId="0" borderId="18" xfId="0" applyNumberFormat="1" applyFont="1" applyFill="1" applyBorder="1" applyAlignment="1">
      <alignment horizontal="center" vertical="center"/>
    </xf>
    <xf numFmtId="37" fontId="21" fillId="0" borderId="5" xfId="0" applyNumberFormat="1" applyFont="1" applyFill="1" applyBorder="1" applyAlignment="1">
      <alignment horizontal="center" vertical="center"/>
    </xf>
    <xf numFmtId="0" fontId="22" fillId="0" borderId="28" xfId="2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169" fontId="21" fillId="0" borderId="1" xfId="0" applyNumberFormat="1" applyFont="1" applyFill="1" applyBorder="1" applyAlignment="1">
      <alignment horizontal="center" vertical="center"/>
    </xf>
    <xf numFmtId="39" fontId="21" fillId="0" borderId="6" xfId="0" applyNumberFormat="1" applyFont="1" applyFill="1" applyBorder="1" applyAlignment="1">
      <alignment horizontal="center" vertical="center"/>
    </xf>
    <xf numFmtId="39" fontId="21" fillId="0" borderId="3" xfId="0" applyNumberFormat="1" applyFont="1" applyFill="1" applyBorder="1" applyAlignment="1">
      <alignment horizontal="center" vertical="center"/>
    </xf>
    <xf numFmtId="39" fontId="21" fillId="0" borderId="21" xfId="0" applyNumberFormat="1" applyFont="1" applyFill="1" applyBorder="1" applyAlignment="1">
      <alignment horizontal="center" vertical="center"/>
    </xf>
    <xf numFmtId="39" fontId="21" fillId="0" borderId="22" xfId="0" applyNumberFormat="1" applyFont="1" applyFill="1" applyBorder="1" applyAlignment="1">
      <alignment horizontal="center" vertical="center"/>
    </xf>
    <xf numFmtId="169" fontId="21" fillId="0" borderId="20" xfId="0" applyNumberFormat="1" applyFont="1" applyFill="1" applyBorder="1" applyAlignment="1">
      <alignment horizontal="center" vertical="center"/>
    </xf>
    <xf numFmtId="39" fontId="21" fillId="0" borderId="15" xfId="0" applyNumberFormat="1" applyFont="1" applyFill="1" applyBorder="1" applyAlignment="1">
      <alignment horizontal="center" vertical="center"/>
    </xf>
    <xf numFmtId="39" fontId="21" fillId="0" borderId="23" xfId="0" applyNumberFormat="1" applyFont="1" applyFill="1" applyBorder="1" applyAlignment="1">
      <alignment horizontal="center" vertical="center"/>
    </xf>
    <xf numFmtId="39" fontId="21" fillId="0" borderId="5" xfId="0" applyNumberFormat="1" applyFont="1" applyFill="1" applyBorder="1" applyAlignment="1">
      <alignment horizontal="center" vertical="center"/>
    </xf>
    <xf numFmtId="39" fontId="21" fillId="0" borderId="16" xfId="0" applyNumberFormat="1" applyFont="1" applyFill="1" applyBorder="1" applyAlignment="1">
      <alignment horizontal="center" vertical="center"/>
    </xf>
    <xf numFmtId="39" fontId="21" fillId="0" borderId="24" xfId="0" applyNumberFormat="1" applyFont="1" applyFill="1" applyBorder="1" applyAlignment="1">
      <alignment horizontal="center" vertical="center"/>
    </xf>
    <xf numFmtId="39" fontId="21" fillId="0" borderId="36" xfId="0" applyNumberFormat="1" applyFont="1" applyFill="1" applyBorder="1" applyAlignment="1">
      <alignment horizontal="center" vertical="center"/>
    </xf>
    <xf numFmtId="39" fontId="21" fillId="0" borderId="45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1" fontId="38" fillId="0" borderId="0" xfId="0" applyNumberFormat="1" applyFont="1" applyFill="1" applyBorder="1" applyAlignment="1">
      <alignment horizontal="center" vertical="center"/>
    </xf>
    <xf numFmtId="39" fontId="38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1" fontId="23" fillId="0" borderId="0" xfId="2" quotePrefix="1" applyNumberFormat="1" applyFont="1" applyAlignment="1">
      <alignment horizontal="left" vertical="center"/>
    </xf>
    <xf numFmtId="1" fontId="47" fillId="0" borderId="0" xfId="0" applyNumberFormat="1" applyFont="1" applyAlignment="1">
      <alignment horizontal="center" vertical="center"/>
    </xf>
    <xf numFmtId="39" fontId="5" fillId="0" borderId="0" xfId="0" applyNumberFormat="1" applyFont="1" applyAlignment="1">
      <alignment horizontal="center" vertical="center"/>
    </xf>
    <xf numFmtId="39" fontId="48" fillId="0" borderId="0" xfId="2" applyNumberFormat="1" applyFont="1" applyAlignment="1">
      <alignment horizontal="center" vertical="center"/>
    </xf>
    <xf numFmtId="39" fontId="49" fillId="0" borderId="0" xfId="0" applyNumberFormat="1" applyFont="1" applyAlignment="1">
      <alignment horizontal="center" vertical="center"/>
    </xf>
    <xf numFmtId="39" fontId="23" fillId="0" borderId="0" xfId="0" applyNumberFormat="1" applyFont="1" applyAlignment="1">
      <alignment horizontal="center" vertical="center"/>
    </xf>
    <xf numFmtId="1" fontId="49" fillId="0" borderId="0" xfId="0" quotePrefix="1" applyNumberFormat="1" applyFont="1" applyAlignment="1">
      <alignment horizontal="left" vertical="center"/>
    </xf>
    <xf numFmtId="1" fontId="49" fillId="0" borderId="0" xfId="0" applyNumberFormat="1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Fill="1"/>
    <xf numFmtId="0" fontId="43" fillId="0" borderId="0" xfId="0" applyFont="1" applyFill="1"/>
    <xf numFmtId="37" fontId="40" fillId="0" borderId="20" xfId="0" applyNumberFormat="1" applyFont="1" applyFill="1" applyBorder="1" applyAlignment="1">
      <alignment horizontal="center" vertical="center"/>
    </xf>
    <xf numFmtId="0" fontId="46" fillId="0" borderId="0" xfId="0" applyFont="1" applyFill="1"/>
    <xf numFmtId="0" fontId="43" fillId="0" borderId="0" xfId="0" applyFont="1" applyFill="1" applyAlignment="1">
      <alignment vertical="center"/>
    </xf>
  </cellXfs>
  <cellStyles count="7">
    <cellStyle name="Normal" xfId="0" builtinId="0"/>
    <cellStyle name="Normal 2" xfId="2"/>
    <cellStyle name="Normal 3" xfId="6"/>
    <cellStyle name="Normal 3 4" xfId="4"/>
    <cellStyle name="Normal_Copia de ajuste de pob edad puntual 2" xfId="3"/>
    <cellStyle name="Porcentaje" xfId="1" builtinId="5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2438400</xdr:colOff>
      <xdr:row>0</xdr:row>
      <xdr:rowOff>61292</xdr:rowOff>
    </xdr:from>
    <xdr:to>
      <xdr:col>13</xdr:col>
      <xdr:colOff>720587</xdr:colOff>
      <xdr:row>3</xdr:row>
      <xdr:rowOff>434009</xdr:rowOff>
    </xdr:to>
    <xdr:pic>
      <xdr:nvPicPr>
        <xdr:cNvPr id="2" name="Imagen 1" descr="C:\Users\ryangali\Downloads\LOGO GRC (2)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0" y="61292"/>
          <a:ext cx="7159487" cy="25444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1638300</xdr:colOff>
      <xdr:row>0</xdr:row>
      <xdr:rowOff>379345</xdr:rowOff>
    </xdr:from>
    <xdr:to>
      <xdr:col>28</xdr:col>
      <xdr:colOff>1454429</xdr:colOff>
      <xdr:row>3</xdr:row>
      <xdr:rowOff>689113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53100" y="379345"/>
          <a:ext cx="6064529" cy="24814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876300</xdr:colOff>
      <xdr:row>64</xdr:row>
      <xdr:rowOff>543339</xdr:rowOff>
    </xdr:from>
    <xdr:to>
      <xdr:col>14</xdr:col>
      <xdr:colOff>2320787</xdr:colOff>
      <xdr:row>68</xdr:row>
      <xdr:rowOff>144116</xdr:rowOff>
    </xdr:to>
    <xdr:pic>
      <xdr:nvPicPr>
        <xdr:cNvPr id="4" name="Imagen 3" descr="C:\Users\ryangali\Downloads\LOGO GRC (2)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0" y="46187139"/>
          <a:ext cx="7159487" cy="25344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1181100</xdr:colOff>
      <xdr:row>65</xdr:row>
      <xdr:rowOff>438979</xdr:rowOff>
    </xdr:from>
    <xdr:to>
      <xdr:col>28</xdr:col>
      <xdr:colOff>997229</xdr:colOff>
      <xdr:row>68</xdr:row>
      <xdr:rowOff>604629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95900" y="46730479"/>
          <a:ext cx="6064529" cy="2451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1727751</xdr:colOff>
      <xdr:row>104</xdr:row>
      <xdr:rowOff>193813</xdr:rowOff>
    </xdr:from>
    <xdr:to>
      <xdr:col>15</xdr:col>
      <xdr:colOff>2676938</xdr:colOff>
      <xdr:row>107</xdr:row>
      <xdr:rowOff>87795</xdr:rowOff>
    </xdr:to>
    <xdr:pic>
      <xdr:nvPicPr>
        <xdr:cNvPr id="6" name="Imagen 5" descr="C:\Users\ryangali\Downloads\LOGO GRC (2)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23026" y="72250438"/>
          <a:ext cx="7159487" cy="24752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342900</xdr:colOff>
      <xdr:row>104</xdr:row>
      <xdr:rowOff>57977</xdr:rowOff>
    </xdr:from>
    <xdr:to>
      <xdr:col>27</xdr:col>
      <xdr:colOff>163387</xdr:colOff>
      <xdr:row>106</xdr:row>
      <xdr:rowOff>935932</xdr:rowOff>
    </xdr:to>
    <xdr:pic>
      <xdr:nvPicPr>
        <xdr:cNvPr id="7" name="Imagen 6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0" y="72114602"/>
          <a:ext cx="6049837" cy="2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9.21.70.52\Compartir\Users\sam\Desktop\Poblacion%20Peru%202021%20SEXO_OFICDpto%20Prov%20Dist_procesosex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quispec.DIRESACALLAO/Downloads/Poblacion%20Peru%202022%20Dpto%20Prov%20Dist%20sexo%20-%20premilin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AL"/>
      <sheetName val="2019_2020"/>
      <sheetName val="2020_2021_OFIC_SEX"/>
      <sheetName val="Pob2020_ok_redondeo"/>
      <sheetName val="Pob2021_Formula"/>
      <sheetName val="Pob2021_REDONDEO"/>
      <sheetName val="Pob2021_REDONDEO_OFICIAL"/>
      <sheetName val="Pob2021_REDO_ok_PRELIMINAR"/>
      <sheetName val="PROVINCIAL"/>
      <sheetName val="DEPARTAMENTAL"/>
      <sheetName val="Hoja5"/>
      <sheetName val="DIRIS"/>
      <sheetName val="Hoja4"/>
      <sheetName val="Pob x Genero"/>
      <sheetName val="poblacion por sexo"/>
      <sheetName val="DATA"/>
      <sheetName val="PIRAMIDE"/>
      <sheetName val="Hoja7"/>
      <sheetName val="Hoja3"/>
      <sheetName val="Poblacion2019"/>
      <sheetName val="Poblacion2020"/>
      <sheetName val="Poblacion2020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AMAZONAS</v>
          </cell>
        </row>
        <row r="4">
          <cell r="B4" t="str">
            <v>ANCASH</v>
          </cell>
        </row>
        <row r="5">
          <cell r="B5" t="str">
            <v>APURIMAC</v>
          </cell>
        </row>
        <row r="6">
          <cell r="B6" t="str">
            <v>AREQUIPA</v>
          </cell>
        </row>
        <row r="7">
          <cell r="B7" t="str">
            <v>AYACUCHO</v>
          </cell>
        </row>
        <row r="8">
          <cell r="B8" t="str">
            <v>CAJAMARCA</v>
          </cell>
        </row>
        <row r="9">
          <cell r="B9" t="str">
            <v>CALLAO</v>
          </cell>
        </row>
        <row r="10">
          <cell r="B10" t="str">
            <v>CUSCO</v>
          </cell>
        </row>
        <row r="11">
          <cell r="B11" t="str">
            <v>HUANCAVELICA</v>
          </cell>
        </row>
        <row r="12">
          <cell r="B12" t="str">
            <v>HUANUCO</v>
          </cell>
        </row>
        <row r="13">
          <cell r="B13" t="str">
            <v>ICA</v>
          </cell>
        </row>
        <row r="14">
          <cell r="B14" t="str">
            <v>JUNIN</v>
          </cell>
        </row>
        <row r="15">
          <cell r="B15" t="str">
            <v>LA LIBERTAD</v>
          </cell>
        </row>
        <row r="16">
          <cell r="B16" t="str">
            <v>LAMBAYEQUE</v>
          </cell>
        </row>
        <row r="17">
          <cell r="B17" t="str">
            <v>LIMA</v>
          </cell>
        </row>
        <row r="18">
          <cell r="B18" t="str">
            <v>LORETO</v>
          </cell>
        </row>
        <row r="19">
          <cell r="B19" t="str">
            <v>MADRE DE DIOS</v>
          </cell>
        </row>
        <row r="20">
          <cell r="B20" t="str">
            <v>MOQUEGUA</v>
          </cell>
        </row>
        <row r="21">
          <cell r="B21" t="str">
            <v>PASCO</v>
          </cell>
        </row>
        <row r="22">
          <cell r="B22" t="str">
            <v>PIURA</v>
          </cell>
        </row>
        <row r="23">
          <cell r="B23" t="str">
            <v>PUNO</v>
          </cell>
        </row>
        <row r="24">
          <cell r="B24" t="str">
            <v>SAN MARTIN</v>
          </cell>
        </row>
        <row r="25">
          <cell r="B25" t="str">
            <v>TACNA</v>
          </cell>
        </row>
        <row r="26">
          <cell r="B26" t="str">
            <v>TUMBES</v>
          </cell>
        </row>
        <row r="27">
          <cell r="B27" t="str">
            <v>UCAYALI</v>
          </cell>
        </row>
        <row r="28">
          <cell r="B28" t="str">
            <v>PERU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AL"/>
      <sheetName val="PROVINCIAL"/>
      <sheetName val="DEPARTAMENTAL"/>
      <sheetName val="DIRIS"/>
      <sheetName val="Pob x Genero"/>
      <sheetName val="PIRAMID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127"/>
  <sheetViews>
    <sheetView tabSelected="1" topLeftCell="AE1" zoomScale="25" zoomScaleNormal="25" zoomScaleSheetLayoutView="25" workbookViewId="0">
      <selection activeCell="AX5" sqref="AX5"/>
    </sheetView>
  </sheetViews>
  <sheetFormatPr baseColWidth="10" defaultRowHeight="36" x14ac:dyDescent="0.55000000000000004"/>
  <cols>
    <col min="1" max="1" width="59.28515625" style="217" customWidth="1"/>
    <col min="2" max="2" width="58.5703125" customWidth="1"/>
    <col min="3" max="3" width="40.5703125" customWidth="1"/>
    <col min="4" max="4" width="41.5703125" style="88" customWidth="1"/>
    <col min="5" max="5" width="39.5703125" style="88" customWidth="1"/>
    <col min="6" max="8" width="46.7109375" style="88" customWidth="1"/>
    <col min="9" max="9" width="41.42578125" style="88" customWidth="1"/>
    <col min="10" max="12" width="46.7109375" style="88" customWidth="1"/>
    <col min="13" max="13" width="39.140625" style="88" customWidth="1"/>
    <col min="14" max="14" width="46.42578125" style="88" customWidth="1"/>
    <col min="15" max="15" width="46.7109375" style="88" customWidth="1"/>
    <col min="16" max="16" width="41.7109375" style="88" customWidth="1"/>
    <col min="17" max="21" width="46.7109375" style="88" customWidth="1"/>
    <col min="22" max="22" width="42.42578125" style="88" customWidth="1"/>
    <col min="23" max="23" width="50.42578125" style="88" customWidth="1"/>
    <col min="24" max="36" width="46.7109375" style="88" customWidth="1"/>
    <col min="37" max="37" width="44.140625" style="88" customWidth="1"/>
    <col min="38" max="38" width="39.28515625" style="214" customWidth="1"/>
    <col min="39" max="39" width="46.7109375" style="215" customWidth="1"/>
    <col min="40" max="40" width="33.28515625" style="215" customWidth="1"/>
    <col min="41" max="41" width="37.42578125" style="214" customWidth="1"/>
    <col min="42" max="45" width="41.5703125" style="216" customWidth="1"/>
    <col min="46" max="46" width="11.7109375" customWidth="1"/>
    <col min="47" max="47" width="25.5703125" bestFit="1" customWidth="1"/>
    <col min="48" max="48" width="30.7109375" customWidth="1"/>
  </cols>
  <sheetData>
    <row r="1" spans="1:45" ht="56.25" customHeight="1" x14ac:dyDescent="0.8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1"/>
      <c r="AQ1" s="1"/>
      <c r="AR1" s="1"/>
      <c r="AS1" s="1"/>
    </row>
    <row r="2" spans="1:45" ht="56.25" customHeight="1" x14ac:dyDescent="0.8">
      <c r="B2" s="95" t="s">
        <v>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1"/>
      <c r="AQ2" s="1"/>
      <c r="AR2" s="1"/>
      <c r="AS2" s="1"/>
    </row>
    <row r="3" spans="1:45" ht="56.25" customHeight="1" x14ac:dyDescent="0.8">
      <c r="B3" s="95" t="s">
        <v>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1"/>
      <c r="AQ3" s="1"/>
      <c r="AR3" s="1"/>
      <c r="AS3" s="1"/>
    </row>
    <row r="4" spans="1:45" ht="56.25" customHeight="1" x14ac:dyDescent="0.8">
      <c r="B4" s="95" t="s">
        <v>104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1"/>
      <c r="AQ4" s="1"/>
      <c r="AR4" s="1"/>
      <c r="AS4" s="1"/>
    </row>
    <row r="5" spans="1:45" ht="57.75" customHeight="1" thickBot="1" x14ac:dyDescent="0.6"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5"/>
      <c r="AM5" s="6"/>
      <c r="AN5" s="6"/>
      <c r="AO5" s="7"/>
      <c r="AP5" s="1"/>
      <c r="AQ5" s="1"/>
      <c r="AR5" s="1"/>
      <c r="AS5" s="1"/>
    </row>
    <row r="6" spans="1:45" ht="90.75" customHeight="1" thickBot="1" x14ac:dyDescent="0.6">
      <c r="B6" s="8" t="s">
        <v>3</v>
      </c>
      <c r="C6" s="96" t="s">
        <v>4</v>
      </c>
      <c r="D6" s="99" t="s">
        <v>5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9" t="s">
        <v>6</v>
      </c>
      <c r="AL6" s="103" t="s">
        <v>7</v>
      </c>
      <c r="AM6" s="104"/>
      <c r="AN6" s="104"/>
      <c r="AO6" s="105" t="s">
        <v>8</v>
      </c>
      <c r="AP6" s="108" t="s">
        <v>9</v>
      </c>
      <c r="AQ6" s="108"/>
      <c r="AR6" s="108"/>
      <c r="AS6" s="109" t="s">
        <v>10</v>
      </c>
    </row>
    <row r="7" spans="1:45" ht="45" customHeight="1" thickBot="1" x14ac:dyDescent="0.6">
      <c r="B7" s="10" t="s">
        <v>11</v>
      </c>
      <c r="C7" s="97"/>
      <c r="D7" s="101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1" t="s">
        <v>12</v>
      </c>
      <c r="AL7" s="111" t="s">
        <v>13</v>
      </c>
      <c r="AM7" s="113" t="s">
        <v>14</v>
      </c>
      <c r="AN7" s="113" t="s">
        <v>15</v>
      </c>
      <c r="AO7" s="106"/>
      <c r="AP7" s="115" t="s">
        <v>16</v>
      </c>
      <c r="AQ7" s="115" t="s">
        <v>17</v>
      </c>
      <c r="AR7" s="117" t="s">
        <v>18</v>
      </c>
      <c r="AS7" s="110"/>
    </row>
    <row r="8" spans="1:45" s="12" customFormat="1" ht="75" customHeight="1" thickBot="1" x14ac:dyDescent="0.6">
      <c r="A8" s="217"/>
      <c r="B8" s="13" t="s">
        <v>19</v>
      </c>
      <c r="C8" s="98"/>
      <c r="D8" s="14" t="s">
        <v>20</v>
      </c>
      <c r="E8" s="15">
        <v>1</v>
      </c>
      <c r="F8" s="15">
        <v>2</v>
      </c>
      <c r="G8" s="15">
        <v>3</v>
      </c>
      <c r="H8" s="15">
        <v>4</v>
      </c>
      <c r="I8" s="15">
        <v>5</v>
      </c>
      <c r="J8" s="15">
        <v>6</v>
      </c>
      <c r="K8" s="15">
        <v>7</v>
      </c>
      <c r="L8" s="15">
        <v>8</v>
      </c>
      <c r="M8" s="15">
        <v>9</v>
      </c>
      <c r="N8" s="15">
        <v>10</v>
      </c>
      <c r="O8" s="15">
        <v>11</v>
      </c>
      <c r="P8" s="15">
        <v>12</v>
      </c>
      <c r="Q8" s="15">
        <v>13</v>
      </c>
      <c r="R8" s="15">
        <v>14</v>
      </c>
      <c r="S8" s="15">
        <v>15</v>
      </c>
      <c r="T8" s="15">
        <v>16</v>
      </c>
      <c r="U8" s="15">
        <v>17</v>
      </c>
      <c r="V8" s="15">
        <v>18</v>
      </c>
      <c r="W8" s="15">
        <v>19</v>
      </c>
      <c r="X8" s="15" t="s">
        <v>21</v>
      </c>
      <c r="Y8" s="15" t="s">
        <v>22</v>
      </c>
      <c r="Z8" s="15" t="s">
        <v>23</v>
      </c>
      <c r="AA8" s="15" t="s">
        <v>24</v>
      </c>
      <c r="AB8" s="15" t="s">
        <v>25</v>
      </c>
      <c r="AC8" s="15" t="s">
        <v>26</v>
      </c>
      <c r="AD8" s="15" t="s">
        <v>27</v>
      </c>
      <c r="AE8" s="15" t="s">
        <v>28</v>
      </c>
      <c r="AF8" s="15" t="s">
        <v>29</v>
      </c>
      <c r="AG8" s="15" t="s">
        <v>30</v>
      </c>
      <c r="AH8" s="15" t="s">
        <v>31</v>
      </c>
      <c r="AI8" s="15" t="s">
        <v>32</v>
      </c>
      <c r="AJ8" s="15" t="s">
        <v>33</v>
      </c>
      <c r="AK8" s="16" t="s">
        <v>34</v>
      </c>
      <c r="AL8" s="112"/>
      <c r="AM8" s="114"/>
      <c r="AN8" s="114"/>
      <c r="AO8" s="107"/>
      <c r="AP8" s="116"/>
      <c r="AQ8" s="116"/>
      <c r="AR8" s="118"/>
      <c r="AS8" s="110"/>
    </row>
    <row r="9" spans="1:45" s="21" customFormat="1" ht="75" customHeight="1" thickBot="1" x14ac:dyDescent="0.55000000000000004">
      <c r="A9" s="218"/>
      <c r="B9" s="18" t="s">
        <v>4</v>
      </c>
      <c r="C9" s="17">
        <f>C11+C41+C75</f>
        <v>1202127</v>
      </c>
      <c r="D9" s="19">
        <f>D11+D41+D75</f>
        <v>12325</v>
      </c>
      <c r="E9" s="19">
        <f t="shared" ref="E9:AJ9" si="0">E11+E41+E75</f>
        <v>12501</v>
      </c>
      <c r="F9" s="19">
        <f t="shared" si="0"/>
        <v>12712</v>
      </c>
      <c r="G9" s="19">
        <f t="shared" si="0"/>
        <v>13458</v>
      </c>
      <c r="H9" s="19">
        <f t="shared" si="0"/>
        <v>15192</v>
      </c>
      <c r="I9" s="19">
        <f t="shared" si="0"/>
        <v>16184</v>
      </c>
      <c r="J9" s="19">
        <f t="shared" si="0"/>
        <v>19316</v>
      </c>
      <c r="K9" s="19">
        <f t="shared" si="0"/>
        <v>19628</v>
      </c>
      <c r="L9" s="19">
        <f t="shared" si="0"/>
        <v>19370</v>
      </c>
      <c r="M9" s="19">
        <f t="shared" si="0"/>
        <v>18918</v>
      </c>
      <c r="N9" s="19">
        <f t="shared" si="0"/>
        <v>16359</v>
      </c>
      <c r="O9" s="19">
        <f t="shared" si="0"/>
        <v>16603</v>
      </c>
      <c r="P9" s="19">
        <f t="shared" si="0"/>
        <v>16936</v>
      </c>
      <c r="Q9" s="19">
        <f t="shared" si="0"/>
        <v>16354</v>
      </c>
      <c r="R9" s="19">
        <f t="shared" si="0"/>
        <v>15337</v>
      </c>
      <c r="S9" s="19">
        <f t="shared" si="0"/>
        <v>17460</v>
      </c>
      <c r="T9" s="19">
        <f t="shared" si="0"/>
        <v>17473</v>
      </c>
      <c r="U9" s="19">
        <f t="shared" si="0"/>
        <v>17427</v>
      </c>
      <c r="V9" s="19">
        <f t="shared" si="0"/>
        <v>16787</v>
      </c>
      <c r="W9" s="19">
        <f t="shared" si="0"/>
        <v>16195</v>
      </c>
      <c r="X9" s="19">
        <f t="shared" si="0"/>
        <v>77155</v>
      </c>
      <c r="Y9" s="19">
        <f t="shared" si="0"/>
        <v>89457</v>
      </c>
      <c r="Z9" s="19">
        <f t="shared" si="0"/>
        <v>88796</v>
      </c>
      <c r="AA9" s="19">
        <f t="shared" si="0"/>
        <v>80826</v>
      </c>
      <c r="AB9" s="19">
        <f t="shared" si="0"/>
        <v>84937</v>
      </c>
      <c r="AC9" s="19">
        <f t="shared" si="0"/>
        <v>87124</v>
      </c>
      <c r="AD9" s="19">
        <f t="shared" si="0"/>
        <v>78992</v>
      </c>
      <c r="AE9" s="19">
        <f t="shared" si="0"/>
        <v>71810</v>
      </c>
      <c r="AF9" s="19">
        <f t="shared" si="0"/>
        <v>60259</v>
      </c>
      <c r="AG9" s="19">
        <f t="shared" si="0"/>
        <v>48321</v>
      </c>
      <c r="AH9" s="19">
        <f t="shared" si="0"/>
        <v>41057</v>
      </c>
      <c r="AI9" s="19">
        <f t="shared" si="0"/>
        <v>29336</v>
      </c>
      <c r="AJ9" s="19">
        <f t="shared" si="0"/>
        <v>37522</v>
      </c>
      <c r="AK9" s="20">
        <f>AK11+AK41+AK75</f>
        <v>17346</v>
      </c>
      <c r="AL9" s="20">
        <f t="shared" ref="AL9:AO9" si="1">AL11+AL41+AL75</f>
        <v>762</v>
      </c>
      <c r="AM9" s="20">
        <f t="shared" si="1"/>
        <v>5192</v>
      </c>
      <c r="AN9" s="20">
        <f t="shared" si="1"/>
        <v>7133</v>
      </c>
      <c r="AO9" s="20">
        <f t="shared" si="1"/>
        <v>29912</v>
      </c>
      <c r="AP9" s="20">
        <f>AP11+AP41+AP75</f>
        <v>41517</v>
      </c>
      <c r="AQ9" s="20">
        <f>AQ11+AQ41+AQ75</f>
        <v>43592</v>
      </c>
      <c r="AR9" s="20">
        <f>AR11+AR41+AR75</f>
        <v>270063</v>
      </c>
      <c r="AS9" s="20">
        <f>AS11+AS41+AS75</f>
        <v>620495</v>
      </c>
    </row>
    <row r="10" spans="1:45" s="26" customFormat="1" ht="39" customHeight="1" thickBot="1" x14ac:dyDescent="0.6">
      <c r="A10" s="219"/>
      <c r="B10" s="22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5"/>
      <c r="AQ10" s="25"/>
      <c r="AR10" s="25"/>
      <c r="AS10" s="25"/>
    </row>
    <row r="11" spans="1:45" s="28" customFormat="1" ht="60" customHeight="1" thickBot="1" x14ac:dyDescent="0.6">
      <c r="A11" s="93"/>
      <c r="B11" s="166" t="s">
        <v>35</v>
      </c>
      <c r="C11" s="167">
        <f>C12+C18+C22+C26+C29</f>
        <v>317833</v>
      </c>
      <c r="D11" s="168">
        <f>D12+D18+D22+D26+D29</f>
        <v>3056</v>
      </c>
      <c r="E11" s="168">
        <f t="shared" ref="E11:AJ11" si="2">E12+E18+E22+E26+E29</f>
        <v>3098</v>
      </c>
      <c r="F11" s="168">
        <f t="shared" si="2"/>
        <v>3267</v>
      </c>
      <c r="G11" s="168">
        <f t="shared" si="2"/>
        <v>3356</v>
      </c>
      <c r="H11" s="168">
        <f t="shared" si="2"/>
        <v>3890</v>
      </c>
      <c r="I11" s="168">
        <f t="shared" si="2"/>
        <v>4196</v>
      </c>
      <c r="J11" s="168">
        <f t="shared" si="2"/>
        <v>5201</v>
      </c>
      <c r="K11" s="168">
        <f t="shared" si="2"/>
        <v>5290</v>
      </c>
      <c r="L11" s="168">
        <f t="shared" si="2"/>
        <v>5209</v>
      </c>
      <c r="M11" s="168">
        <f t="shared" si="2"/>
        <v>5093</v>
      </c>
      <c r="N11" s="168">
        <f t="shared" si="2"/>
        <v>4168</v>
      </c>
      <c r="O11" s="168">
        <f t="shared" si="2"/>
        <v>4115</v>
      </c>
      <c r="P11" s="168">
        <f t="shared" si="2"/>
        <v>4253</v>
      </c>
      <c r="Q11" s="168">
        <f t="shared" si="2"/>
        <v>4088</v>
      </c>
      <c r="R11" s="168">
        <f t="shared" si="2"/>
        <v>3733</v>
      </c>
      <c r="S11" s="168">
        <f t="shared" si="2"/>
        <v>4293</v>
      </c>
      <c r="T11" s="168">
        <f t="shared" si="2"/>
        <v>4321</v>
      </c>
      <c r="U11" s="168">
        <f t="shared" si="2"/>
        <v>4332</v>
      </c>
      <c r="V11" s="168">
        <f t="shared" si="2"/>
        <v>4096</v>
      </c>
      <c r="W11" s="168">
        <f t="shared" si="2"/>
        <v>3936</v>
      </c>
      <c r="X11" s="168">
        <f t="shared" si="2"/>
        <v>18679</v>
      </c>
      <c r="Y11" s="168">
        <f t="shared" si="2"/>
        <v>22085</v>
      </c>
      <c r="Z11" s="168">
        <f t="shared" si="2"/>
        <v>22661</v>
      </c>
      <c r="AA11" s="168">
        <f t="shared" si="2"/>
        <v>21280</v>
      </c>
      <c r="AB11" s="168">
        <f t="shared" si="2"/>
        <v>22796</v>
      </c>
      <c r="AC11" s="168">
        <f t="shared" si="2"/>
        <v>23060</v>
      </c>
      <c r="AD11" s="168">
        <f t="shared" si="2"/>
        <v>20701</v>
      </c>
      <c r="AE11" s="168">
        <f t="shared" si="2"/>
        <v>18942</v>
      </c>
      <c r="AF11" s="168">
        <f t="shared" si="2"/>
        <v>16693</v>
      </c>
      <c r="AG11" s="168">
        <f t="shared" si="2"/>
        <v>14637</v>
      </c>
      <c r="AH11" s="168">
        <f t="shared" si="2"/>
        <v>13032</v>
      </c>
      <c r="AI11" s="168">
        <f t="shared" si="2"/>
        <v>9098</v>
      </c>
      <c r="AJ11" s="168">
        <f t="shared" si="2"/>
        <v>11178</v>
      </c>
      <c r="AK11" s="168">
        <f>AK12+AK18+AK22+AK26+AK29</f>
        <v>4268</v>
      </c>
      <c r="AL11" s="168">
        <f t="shared" ref="AL11:AS11" si="3">AL12+AL18+AL22+AL26+AL29</f>
        <v>195</v>
      </c>
      <c r="AM11" s="169">
        <f t="shared" si="3"/>
        <v>1276</v>
      </c>
      <c r="AN11" s="169">
        <f t="shared" si="3"/>
        <v>1780</v>
      </c>
      <c r="AO11" s="170">
        <f t="shared" si="3"/>
        <v>7669</v>
      </c>
      <c r="AP11" s="168">
        <f t="shared" si="3"/>
        <v>10364</v>
      </c>
      <c r="AQ11" s="169">
        <f t="shared" si="3"/>
        <v>10731</v>
      </c>
      <c r="AR11" s="169">
        <f t="shared" si="3"/>
        <v>69176</v>
      </c>
      <c r="AS11" s="171">
        <f t="shared" si="3"/>
        <v>163401</v>
      </c>
    </row>
    <row r="12" spans="1:45" s="28" customFormat="1" ht="60" customHeight="1" thickBot="1" x14ac:dyDescent="0.6">
      <c r="A12" s="93"/>
      <c r="B12" s="172" t="s">
        <v>36</v>
      </c>
      <c r="C12" s="173">
        <f>C13+C14+C15+C16+C17</f>
        <v>128999</v>
      </c>
      <c r="D12" s="168">
        <f>D13+D14+D15+D16+D17</f>
        <v>1215</v>
      </c>
      <c r="E12" s="174">
        <f t="shared" ref="E12:AJ12" si="4">E13+E14+E15+E16+E17</f>
        <v>1231</v>
      </c>
      <c r="F12" s="174">
        <f t="shared" si="4"/>
        <v>1308</v>
      </c>
      <c r="G12" s="174">
        <f t="shared" si="4"/>
        <v>1343</v>
      </c>
      <c r="H12" s="174">
        <f t="shared" si="4"/>
        <v>1563</v>
      </c>
      <c r="I12" s="174">
        <f t="shared" si="4"/>
        <v>1672</v>
      </c>
      <c r="J12" s="174">
        <f t="shared" si="4"/>
        <v>2063</v>
      </c>
      <c r="K12" s="174">
        <f t="shared" si="4"/>
        <v>2101</v>
      </c>
      <c r="L12" s="174">
        <f t="shared" si="4"/>
        <v>2065</v>
      </c>
      <c r="M12" s="174">
        <f t="shared" si="4"/>
        <v>2013</v>
      </c>
      <c r="N12" s="174">
        <f t="shared" si="4"/>
        <v>1654</v>
      </c>
      <c r="O12" s="174">
        <f t="shared" si="4"/>
        <v>1633</v>
      </c>
      <c r="P12" s="174">
        <f t="shared" si="4"/>
        <v>1688</v>
      </c>
      <c r="Q12" s="174">
        <f t="shared" si="4"/>
        <v>1636</v>
      </c>
      <c r="R12" s="174">
        <f t="shared" si="4"/>
        <v>1487</v>
      </c>
      <c r="S12" s="174">
        <f t="shared" si="4"/>
        <v>1717</v>
      </c>
      <c r="T12" s="174">
        <f t="shared" si="4"/>
        <v>1721</v>
      </c>
      <c r="U12" s="174">
        <f t="shared" si="4"/>
        <v>1731</v>
      </c>
      <c r="V12" s="174">
        <f t="shared" si="4"/>
        <v>1635</v>
      </c>
      <c r="W12" s="174">
        <f t="shared" si="4"/>
        <v>1575</v>
      </c>
      <c r="X12" s="174">
        <f t="shared" si="4"/>
        <v>7470</v>
      </c>
      <c r="Y12" s="174">
        <f t="shared" si="4"/>
        <v>8837</v>
      </c>
      <c r="Z12" s="174">
        <f t="shared" si="4"/>
        <v>9122</v>
      </c>
      <c r="AA12" s="174">
        <f t="shared" si="4"/>
        <v>8591</v>
      </c>
      <c r="AB12" s="174">
        <f t="shared" si="4"/>
        <v>9219</v>
      </c>
      <c r="AC12" s="174">
        <f t="shared" si="4"/>
        <v>9375</v>
      </c>
      <c r="AD12" s="174">
        <f t="shared" si="4"/>
        <v>8467</v>
      </c>
      <c r="AE12" s="174">
        <f t="shared" si="4"/>
        <v>7798</v>
      </c>
      <c r="AF12" s="174">
        <f t="shared" si="4"/>
        <v>6882</v>
      </c>
      <c r="AG12" s="174">
        <f t="shared" si="4"/>
        <v>6063</v>
      </c>
      <c r="AH12" s="174">
        <f t="shared" si="4"/>
        <v>5425</v>
      </c>
      <c r="AI12" s="174">
        <f t="shared" si="4"/>
        <v>3853</v>
      </c>
      <c r="AJ12" s="174">
        <f t="shared" si="4"/>
        <v>4846</v>
      </c>
      <c r="AK12" s="175">
        <f>AK13+AK14+AK15+AK16+AK17</f>
        <v>1723</v>
      </c>
      <c r="AL12" s="175">
        <f t="shared" ref="AL12:AS12" si="5">AL13+AL14+AL15+AL16+AL17</f>
        <v>79</v>
      </c>
      <c r="AM12" s="176">
        <f t="shared" si="5"/>
        <v>509</v>
      </c>
      <c r="AN12" s="176">
        <f t="shared" si="5"/>
        <v>706</v>
      </c>
      <c r="AO12" s="177">
        <f t="shared" si="5"/>
        <v>3171</v>
      </c>
      <c r="AP12" s="175">
        <f t="shared" si="5"/>
        <v>4117</v>
      </c>
      <c r="AQ12" s="176">
        <f t="shared" si="5"/>
        <v>4281</v>
      </c>
      <c r="AR12" s="176">
        <f t="shared" si="5"/>
        <v>27847</v>
      </c>
      <c r="AS12" s="178">
        <f t="shared" si="5"/>
        <v>66295</v>
      </c>
    </row>
    <row r="13" spans="1:45" s="26" customFormat="1" ht="60" customHeight="1" x14ac:dyDescent="0.55000000000000004">
      <c r="A13" s="93"/>
      <c r="B13" s="179" t="s">
        <v>37</v>
      </c>
      <c r="C13" s="180">
        <f>D13+E13+F13+G13+H13+I13+J13+K13+L13+M13+N13+O13+P13+Q13+R13+S13+T13+U13+V13+W13+X13+Y13+Z13+AA13+AB13+AC13+AD13+AE13+AF13+AG13+AH13+AI13+AJ13</f>
        <v>43299</v>
      </c>
      <c r="D13" s="30">
        <v>422</v>
      </c>
      <c r="E13" s="30">
        <v>428</v>
      </c>
      <c r="F13" s="30">
        <v>450</v>
      </c>
      <c r="G13" s="30">
        <v>462</v>
      </c>
      <c r="H13" s="30">
        <v>533</v>
      </c>
      <c r="I13" s="30">
        <v>579</v>
      </c>
      <c r="J13" s="30">
        <v>719</v>
      </c>
      <c r="K13" s="30">
        <v>731</v>
      </c>
      <c r="L13" s="30">
        <v>721</v>
      </c>
      <c r="M13" s="30">
        <v>707</v>
      </c>
      <c r="N13" s="30">
        <v>577</v>
      </c>
      <c r="O13" s="30">
        <v>569</v>
      </c>
      <c r="P13" s="30">
        <v>588</v>
      </c>
      <c r="Q13" s="30">
        <v>562</v>
      </c>
      <c r="R13" s="30">
        <v>516</v>
      </c>
      <c r="S13" s="30">
        <v>591</v>
      </c>
      <c r="T13" s="30">
        <v>596</v>
      </c>
      <c r="U13" s="30">
        <v>596</v>
      </c>
      <c r="V13" s="30">
        <v>564</v>
      </c>
      <c r="W13" s="30">
        <v>541</v>
      </c>
      <c r="X13" s="30">
        <v>2570</v>
      </c>
      <c r="Y13" s="30">
        <v>3038</v>
      </c>
      <c r="Z13" s="30">
        <v>3104</v>
      </c>
      <c r="AA13" s="30">
        <v>2909</v>
      </c>
      <c r="AB13" s="30">
        <v>3113</v>
      </c>
      <c r="AC13" s="30">
        <v>3138</v>
      </c>
      <c r="AD13" s="30">
        <v>2805</v>
      </c>
      <c r="AE13" s="30">
        <v>2555</v>
      </c>
      <c r="AF13" s="30">
        <v>2249</v>
      </c>
      <c r="AG13" s="30">
        <v>1966</v>
      </c>
      <c r="AH13" s="30">
        <v>1745</v>
      </c>
      <c r="AI13" s="30">
        <v>1203</v>
      </c>
      <c r="AJ13" s="30">
        <v>1452</v>
      </c>
      <c r="AK13" s="30">
        <v>583</v>
      </c>
      <c r="AL13" s="30">
        <v>27</v>
      </c>
      <c r="AM13" s="30">
        <v>176</v>
      </c>
      <c r="AN13" s="30">
        <v>246</v>
      </c>
      <c r="AO13" s="30">
        <v>1031</v>
      </c>
      <c r="AP13" s="30">
        <v>1433</v>
      </c>
      <c r="AQ13" s="30">
        <v>1479</v>
      </c>
      <c r="AR13" s="30">
        <v>9477</v>
      </c>
      <c r="AS13" s="30">
        <v>22266</v>
      </c>
    </row>
    <row r="14" spans="1:45" s="26" customFormat="1" ht="60" customHeight="1" x14ac:dyDescent="0.55000000000000004">
      <c r="A14" s="93"/>
      <c r="B14" s="179" t="s">
        <v>38</v>
      </c>
      <c r="C14" s="180">
        <f t="shared" ref="C14:C31" si="6">D14+E14+F14+G14+H14+I14+J14+K14+L14+M14+N14+O14+P14+Q14+R14+S14+T14+U14+V14+W14+X14+Y14+Z14+AA14+AB14+AC14+AD14+AE14+AF14+AG14+AH14+AI14+AJ14</f>
        <v>39246</v>
      </c>
      <c r="D14" s="30">
        <v>382</v>
      </c>
      <c r="E14" s="30">
        <v>388</v>
      </c>
      <c r="F14" s="30">
        <v>407</v>
      </c>
      <c r="G14" s="30">
        <v>419</v>
      </c>
      <c r="H14" s="30">
        <v>483</v>
      </c>
      <c r="I14" s="30">
        <v>525</v>
      </c>
      <c r="J14" s="30">
        <v>652</v>
      </c>
      <c r="K14" s="30">
        <v>663</v>
      </c>
      <c r="L14" s="30">
        <v>653</v>
      </c>
      <c r="M14" s="30">
        <v>640</v>
      </c>
      <c r="N14" s="30">
        <v>523</v>
      </c>
      <c r="O14" s="30">
        <v>516</v>
      </c>
      <c r="P14" s="30">
        <v>533</v>
      </c>
      <c r="Q14" s="30">
        <v>510</v>
      </c>
      <c r="R14" s="30">
        <v>467</v>
      </c>
      <c r="S14" s="30">
        <v>536</v>
      </c>
      <c r="T14" s="30">
        <v>540</v>
      </c>
      <c r="U14" s="30">
        <v>540</v>
      </c>
      <c r="V14" s="30">
        <v>512</v>
      </c>
      <c r="W14" s="30">
        <v>491</v>
      </c>
      <c r="X14" s="30">
        <v>2329</v>
      </c>
      <c r="Y14" s="30">
        <v>2753</v>
      </c>
      <c r="Z14" s="30">
        <v>2814</v>
      </c>
      <c r="AA14" s="30">
        <v>2637</v>
      </c>
      <c r="AB14" s="30">
        <v>2822</v>
      </c>
      <c r="AC14" s="30">
        <v>2844</v>
      </c>
      <c r="AD14" s="30">
        <v>2543</v>
      </c>
      <c r="AE14" s="30">
        <v>2316</v>
      </c>
      <c r="AF14" s="30">
        <v>2039</v>
      </c>
      <c r="AG14" s="30">
        <v>1782</v>
      </c>
      <c r="AH14" s="30">
        <v>1581</v>
      </c>
      <c r="AI14" s="30">
        <v>1090</v>
      </c>
      <c r="AJ14" s="30">
        <v>1316</v>
      </c>
      <c r="AK14" s="30">
        <v>529</v>
      </c>
      <c r="AL14" s="30">
        <v>24</v>
      </c>
      <c r="AM14" s="30">
        <v>159</v>
      </c>
      <c r="AN14" s="30">
        <v>223</v>
      </c>
      <c r="AO14" s="30">
        <v>935</v>
      </c>
      <c r="AP14" s="30">
        <v>1298</v>
      </c>
      <c r="AQ14" s="30">
        <v>1341</v>
      </c>
      <c r="AR14" s="30">
        <v>8590</v>
      </c>
      <c r="AS14" s="30">
        <v>20182</v>
      </c>
    </row>
    <row r="15" spans="1:45" s="26" customFormat="1" ht="60" customHeight="1" x14ac:dyDescent="0.55000000000000004">
      <c r="A15" s="93"/>
      <c r="B15" s="179" t="s">
        <v>39</v>
      </c>
      <c r="C15" s="180">
        <f t="shared" si="6"/>
        <v>9638</v>
      </c>
      <c r="D15" s="30">
        <v>94</v>
      </c>
      <c r="E15" s="30">
        <v>95</v>
      </c>
      <c r="F15" s="30">
        <v>99</v>
      </c>
      <c r="G15" s="30">
        <v>103</v>
      </c>
      <c r="H15" s="30">
        <v>119</v>
      </c>
      <c r="I15" s="30">
        <v>129</v>
      </c>
      <c r="J15" s="30">
        <v>160</v>
      </c>
      <c r="K15" s="30">
        <v>163</v>
      </c>
      <c r="L15" s="30">
        <v>160</v>
      </c>
      <c r="M15" s="30">
        <v>157</v>
      </c>
      <c r="N15" s="30">
        <v>128</v>
      </c>
      <c r="O15" s="30">
        <v>127</v>
      </c>
      <c r="P15" s="30">
        <v>131</v>
      </c>
      <c r="Q15" s="30">
        <v>125</v>
      </c>
      <c r="R15" s="30">
        <v>115</v>
      </c>
      <c r="S15" s="30">
        <v>131</v>
      </c>
      <c r="T15" s="30">
        <v>133</v>
      </c>
      <c r="U15" s="30">
        <v>133</v>
      </c>
      <c r="V15" s="30">
        <v>126</v>
      </c>
      <c r="W15" s="30">
        <v>120</v>
      </c>
      <c r="X15" s="30">
        <v>572</v>
      </c>
      <c r="Y15" s="30">
        <v>676</v>
      </c>
      <c r="Z15" s="30">
        <v>691</v>
      </c>
      <c r="AA15" s="30">
        <v>648</v>
      </c>
      <c r="AB15" s="30">
        <v>693</v>
      </c>
      <c r="AC15" s="30">
        <v>698</v>
      </c>
      <c r="AD15" s="30">
        <v>625</v>
      </c>
      <c r="AE15" s="30">
        <v>569</v>
      </c>
      <c r="AF15" s="30">
        <v>501</v>
      </c>
      <c r="AG15" s="30">
        <v>438</v>
      </c>
      <c r="AH15" s="30">
        <v>388</v>
      </c>
      <c r="AI15" s="30">
        <v>268</v>
      </c>
      <c r="AJ15" s="30">
        <v>323</v>
      </c>
      <c r="AK15" s="30">
        <v>130</v>
      </c>
      <c r="AL15" s="30">
        <v>6</v>
      </c>
      <c r="AM15" s="30">
        <v>39</v>
      </c>
      <c r="AN15" s="30">
        <v>55</v>
      </c>
      <c r="AO15" s="30">
        <v>230</v>
      </c>
      <c r="AP15" s="30">
        <v>319</v>
      </c>
      <c r="AQ15" s="30">
        <v>329</v>
      </c>
      <c r="AR15" s="30">
        <v>2109</v>
      </c>
      <c r="AS15" s="30">
        <v>4956</v>
      </c>
    </row>
    <row r="16" spans="1:45" s="26" customFormat="1" ht="60" customHeight="1" x14ac:dyDescent="0.55000000000000004">
      <c r="A16" s="93"/>
      <c r="B16" s="179" t="s">
        <v>40</v>
      </c>
      <c r="C16" s="180">
        <f t="shared" si="6"/>
        <v>8831</v>
      </c>
      <c r="D16" s="30">
        <v>45</v>
      </c>
      <c r="E16" s="30">
        <v>43</v>
      </c>
      <c r="F16" s="30">
        <v>61</v>
      </c>
      <c r="G16" s="30">
        <v>61</v>
      </c>
      <c r="H16" s="30">
        <v>83</v>
      </c>
      <c r="I16" s="30">
        <v>65</v>
      </c>
      <c r="J16" s="30">
        <v>67</v>
      </c>
      <c r="K16" s="30">
        <v>71</v>
      </c>
      <c r="L16" s="30">
        <v>65</v>
      </c>
      <c r="M16" s="30">
        <v>53</v>
      </c>
      <c r="N16" s="30">
        <v>53</v>
      </c>
      <c r="O16" s="30">
        <v>53</v>
      </c>
      <c r="P16" s="30">
        <v>56</v>
      </c>
      <c r="Q16" s="30">
        <v>76</v>
      </c>
      <c r="R16" s="30">
        <v>56</v>
      </c>
      <c r="S16" s="30">
        <v>77</v>
      </c>
      <c r="T16" s="30">
        <v>67</v>
      </c>
      <c r="U16" s="30">
        <v>77</v>
      </c>
      <c r="V16" s="30">
        <v>68</v>
      </c>
      <c r="W16" s="30">
        <v>73</v>
      </c>
      <c r="X16" s="30">
        <v>338</v>
      </c>
      <c r="Y16" s="30">
        <v>407</v>
      </c>
      <c r="Z16" s="30">
        <v>507</v>
      </c>
      <c r="AA16" s="30">
        <v>517</v>
      </c>
      <c r="AB16" s="30">
        <v>579</v>
      </c>
      <c r="AC16" s="30">
        <v>667</v>
      </c>
      <c r="AD16" s="30">
        <v>681</v>
      </c>
      <c r="AE16" s="30">
        <v>706</v>
      </c>
      <c r="AF16" s="30">
        <v>639</v>
      </c>
      <c r="AG16" s="30">
        <v>606</v>
      </c>
      <c r="AH16" s="30">
        <v>583</v>
      </c>
      <c r="AI16" s="30">
        <v>515</v>
      </c>
      <c r="AJ16" s="30">
        <v>816</v>
      </c>
      <c r="AK16" s="30">
        <v>104</v>
      </c>
      <c r="AL16" s="30">
        <v>5</v>
      </c>
      <c r="AM16" s="30">
        <v>21</v>
      </c>
      <c r="AN16" s="30">
        <v>24</v>
      </c>
      <c r="AO16" s="30">
        <v>308</v>
      </c>
      <c r="AP16" s="30">
        <v>141</v>
      </c>
      <c r="AQ16" s="30">
        <v>176</v>
      </c>
      <c r="AR16" s="30">
        <v>1546</v>
      </c>
      <c r="AS16" s="30">
        <v>4500</v>
      </c>
    </row>
    <row r="17" spans="1:45" s="26" customFormat="1" ht="60" customHeight="1" thickBot="1" x14ac:dyDescent="0.6">
      <c r="A17" s="93"/>
      <c r="B17" s="181" t="s">
        <v>41</v>
      </c>
      <c r="C17" s="180">
        <f t="shared" si="6"/>
        <v>27985</v>
      </c>
      <c r="D17" s="30">
        <v>272</v>
      </c>
      <c r="E17" s="30">
        <v>277</v>
      </c>
      <c r="F17" s="30">
        <v>291</v>
      </c>
      <c r="G17" s="30">
        <v>298</v>
      </c>
      <c r="H17" s="30">
        <v>345</v>
      </c>
      <c r="I17" s="30">
        <v>374</v>
      </c>
      <c r="J17" s="30">
        <v>465</v>
      </c>
      <c r="K17" s="30">
        <v>473</v>
      </c>
      <c r="L17" s="30">
        <v>466</v>
      </c>
      <c r="M17" s="30">
        <v>456</v>
      </c>
      <c r="N17" s="30">
        <v>373</v>
      </c>
      <c r="O17" s="30">
        <v>368</v>
      </c>
      <c r="P17" s="30">
        <v>380</v>
      </c>
      <c r="Q17" s="30">
        <v>363</v>
      </c>
      <c r="R17" s="30">
        <v>333</v>
      </c>
      <c r="S17" s="30">
        <v>382</v>
      </c>
      <c r="T17" s="30">
        <v>385</v>
      </c>
      <c r="U17" s="30">
        <v>385</v>
      </c>
      <c r="V17" s="30">
        <v>365</v>
      </c>
      <c r="W17" s="30">
        <v>350</v>
      </c>
      <c r="X17" s="30">
        <v>1661</v>
      </c>
      <c r="Y17" s="30">
        <v>1963</v>
      </c>
      <c r="Z17" s="30">
        <v>2006</v>
      </c>
      <c r="AA17" s="30">
        <v>1880</v>
      </c>
      <c r="AB17" s="30">
        <v>2012</v>
      </c>
      <c r="AC17" s="30">
        <v>2028</v>
      </c>
      <c r="AD17" s="30">
        <v>1813</v>
      </c>
      <c r="AE17" s="30">
        <v>1652</v>
      </c>
      <c r="AF17" s="30">
        <v>1454</v>
      </c>
      <c r="AG17" s="30">
        <v>1271</v>
      </c>
      <c r="AH17" s="30">
        <v>1128</v>
      </c>
      <c r="AI17" s="30">
        <v>777</v>
      </c>
      <c r="AJ17" s="30">
        <v>939</v>
      </c>
      <c r="AK17" s="30">
        <v>377</v>
      </c>
      <c r="AL17" s="30">
        <v>17</v>
      </c>
      <c r="AM17" s="30">
        <v>114</v>
      </c>
      <c r="AN17" s="30">
        <v>158</v>
      </c>
      <c r="AO17" s="30">
        <v>667</v>
      </c>
      <c r="AP17" s="30">
        <v>926</v>
      </c>
      <c r="AQ17" s="30">
        <v>956</v>
      </c>
      <c r="AR17" s="30">
        <v>6125</v>
      </c>
      <c r="AS17" s="30">
        <v>14391</v>
      </c>
    </row>
    <row r="18" spans="1:45" s="28" customFormat="1" ht="60" customHeight="1" thickBot="1" x14ac:dyDescent="0.6">
      <c r="A18" s="165"/>
      <c r="B18" s="182" t="s">
        <v>42</v>
      </c>
      <c r="C18" s="183">
        <f>C19+C20+C21</f>
        <v>69829</v>
      </c>
      <c r="D18" s="184">
        <f>D19+D20+D21</f>
        <v>681</v>
      </c>
      <c r="E18" s="176">
        <f t="shared" ref="E18:AS18" si="7">E19+E20+E21</f>
        <v>690</v>
      </c>
      <c r="F18" s="176">
        <f t="shared" si="7"/>
        <v>726</v>
      </c>
      <c r="G18" s="176">
        <f t="shared" si="7"/>
        <v>744</v>
      </c>
      <c r="H18" s="176">
        <f t="shared" si="7"/>
        <v>861</v>
      </c>
      <c r="I18" s="176">
        <f t="shared" si="7"/>
        <v>933</v>
      </c>
      <c r="J18" s="176">
        <f t="shared" si="7"/>
        <v>1160</v>
      </c>
      <c r="K18" s="176">
        <f t="shared" si="7"/>
        <v>1179</v>
      </c>
      <c r="L18" s="176">
        <f t="shared" si="7"/>
        <v>1163</v>
      </c>
      <c r="M18" s="176">
        <f t="shared" si="7"/>
        <v>1139</v>
      </c>
      <c r="N18" s="176">
        <f t="shared" si="7"/>
        <v>929</v>
      </c>
      <c r="O18" s="176">
        <f t="shared" si="7"/>
        <v>918</v>
      </c>
      <c r="P18" s="176">
        <f t="shared" si="7"/>
        <v>948</v>
      </c>
      <c r="Q18" s="176">
        <f t="shared" si="7"/>
        <v>906</v>
      </c>
      <c r="R18" s="176">
        <f t="shared" si="7"/>
        <v>831</v>
      </c>
      <c r="S18" s="176">
        <f t="shared" si="7"/>
        <v>952</v>
      </c>
      <c r="T18" s="176">
        <f t="shared" si="7"/>
        <v>962</v>
      </c>
      <c r="U18" s="176">
        <f t="shared" si="7"/>
        <v>962</v>
      </c>
      <c r="V18" s="176">
        <f t="shared" si="7"/>
        <v>910</v>
      </c>
      <c r="W18" s="176">
        <f t="shared" si="7"/>
        <v>872</v>
      </c>
      <c r="X18" s="176">
        <f t="shared" si="7"/>
        <v>4145</v>
      </c>
      <c r="Y18" s="176">
        <f t="shared" si="7"/>
        <v>4899</v>
      </c>
      <c r="Z18" s="176">
        <f t="shared" si="7"/>
        <v>5007</v>
      </c>
      <c r="AA18" s="176">
        <f t="shared" si="7"/>
        <v>4692</v>
      </c>
      <c r="AB18" s="176">
        <f t="shared" si="7"/>
        <v>5021</v>
      </c>
      <c r="AC18" s="176">
        <f t="shared" si="7"/>
        <v>5061</v>
      </c>
      <c r="AD18" s="176">
        <f t="shared" si="7"/>
        <v>4524</v>
      </c>
      <c r="AE18" s="176">
        <f t="shared" si="7"/>
        <v>4121</v>
      </c>
      <c r="AF18" s="176">
        <f t="shared" si="7"/>
        <v>3627</v>
      </c>
      <c r="AG18" s="176">
        <f t="shared" si="7"/>
        <v>3171</v>
      </c>
      <c r="AH18" s="176">
        <f t="shared" si="7"/>
        <v>2813</v>
      </c>
      <c r="AI18" s="176">
        <f t="shared" si="7"/>
        <v>1940</v>
      </c>
      <c r="AJ18" s="176">
        <f t="shared" si="7"/>
        <v>2342</v>
      </c>
      <c r="AK18" s="175">
        <f t="shared" si="7"/>
        <v>941</v>
      </c>
      <c r="AL18" s="175">
        <f t="shared" si="7"/>
        <v>43</v>
      </c>
      <c r="AM18" s="176">
        <f t="shared" si="7"/>
        <v>284</v>
      </c>
      <c r="AN18" s="176">
        <f t="shared" si="7"/>
        <v>397</v>
      </c>
      <c r="AO18" s="177">
        <f t="shared" si="7"/>
        <v>1664</v>
      </c>
      <c r="AP18" s="175">
        <f t="shared" si="7"/>
        <v>2310</v>
      </c>
      <c r="AQ18" s="176">
        <f t="shared" si="7"/>
        <v>2385</v>
      </c>
      <c r="AR18" s="176">
        <f t="shared" si="7"/>
        <v>15282</v>
      </c>
      <c r="AS18" s="178">
        <f t="shared" si="7"/>
        <v>35909</v>
      </c>
    </row>
    <row r="19" spans="1:45" s="26" customFormat="1" ht="60" customHeight="1" x14ac:dyDescent="0.55000000000000004">
      <c r="A19" s="165"/>
      <c r="B19" s="179" t="s">
        <v>43</v>
      </c>
      <c r="C19" s="180">
        <f t="shared" si="6"/>
        <v>23281</v>
      </c>
      <c r="D19" s="30">
        <v>227</v>
      </c>
      <c r="E19" s="30">
        <v>230</v>
      </c>
      <c r="F19" s="30">
        <v>242</v>
      </c>
      <c r="G19" s="30">
        <v>248</v>
      </c>
      <c r="H19" s="30">
        <v>287</v>
      </c>
      <c r="I19" s="30">
        <v>311</v>
      </c>
      <c r="J19" s="30">
        <v>387</v>
      </c>
      <c r="K19" s="30">
        <v>393</v>
      </c>
      <c r="L19" s="30">
        <v>388</v>
      </c>
      <c r="M19" s="30">
        <v>380</v>
      </c>
      <c r="N19" s="30">
        <v>310</v>
      </c>
      <c r="O19" s="30">
        <v>306</v>
      </c>
      <c r="P19" s="30">
        <v>316</v>
      </c>
      <c r="Q19" s="30">
        <v>302</v>
      </c>
      <c r="R19" s="30">
        <v>277</v>
      </c>
      <c r="S19" s="30">
        <v>318</v>
      </c>
      <c r="T19" s="30">
        <v>321</v>
      </c>
      <c r="U19" s="30">
        <v>321</v>
      </c>
      <c r="V19" s="30">
        <v>303</v>
      </c>
      <c r="W19" s="30">
        <v>291</v>
      </c>
      <c r="X19" s="30">
        <v>1382</v>
      </c>
      <c r="Y19" s="30">
        <v>1633</v>
      </c>
      <c r="Z19" s="30">
        <v>1669</v>
      </c>
      <c r="AA19" s="30">
        <v>1564</v>
      </c>
      <c r="AB19" s="30">
        <v>1674</v>
      </c>
      <c r="AC19" s="30">
        <v>1687</v>
      </c>
      <c r="AD19" s="30">
        <v>1508</v>
      </c>
      <c r="AE19" s="30">
        <v>1374</v>
      </c>
      <c r="AF19" s="30">
        <v>1209</v>
      </c>
      <c r="AG19" s="30">
        <v>1057</v>
      </c>
      <c r="AH19" s="30">
        <v>938</v>
      </c>
      <c r="AI19" s="30">
        <v>647</v>
      </c>
      <c r="AJ19" s="30">
        <v>781</v>
      </c>
      <c r="AK19" s="30">
        <v>314</v>
      </c>
      <c r="AL19" s="30">
        <v>14</v>
      </c>
      <c r="AM19" s="30">
        <v>95</v>
      </c>
      <c r="AN19" s="30">
        <v>132</v>
      </c>
      <c r="AO19" s="30">
        <v>555</v>
      </c>
      <c r="AP19" s="30">
        <v>770</v>
      </c>
      <c r="AQ19" s="30">
        <v>795</v>
      </c>
      <c r="AR19" s="30">
        <v>5095</v>
      </c>
      <c r="AS19" s="30">
        <v>11972</v>
      </c>
    </row>
    <row r="20" spans="1:45" s="26" customFormat="1" ht="60" customHeight="1" x14ac:dyDescent="0.55000000000000004">
      <c r="A20" s="165"/>
      <c r="B20" s="179" t="s">
        <v>44</v>
      </c>
      <c r="C20" s="180">
        <f t="shared" si="6"/>
        <v>15477</v>
      </c>
      <c r="D20" s="30">
        <v>151</v>
      </c>
      <c r="E20" s="30">
        <v>153</v>
      </c>
      <c r="F20" s="30">
        <v>161</v>
      </c>
      <c r="G20" s="30">
        <v>165</v>
      </c>
      <c r="H20" s="30">
        <v>191</v>
      </c>
      <c r="I20" s="30">
        <v>207</v>
      </c>
      <c r="J20" s="30">
        <v>257</v>
      </c>
      <c r="K20" s="30">
        <v>261</v>
      </c>
      <c r="L20" s="30">
        <v>258</v>
      </c>
      <c r="M20" s="30">
        <v>252</v>
      </c>
      <c r="N20" s="30">
        <v>206</v>
      </c>
      <c r="O20" s="30">
        <v>203</v>
      </c>
      <c r="P20" s="30">
        <v>210</v>
      </c>
      <c r="Q20" s="30">
        <v>201</v>
      </c>
      <c r="R20" s="30">
        <v>184</v>
      </c>
      <c r="S20" s="30">
        <v>211</v>
      </c>
      <c r="T20" s="30">
        <v>213</v>
      </c>
      <c r="U20" s="30">
        <v>213</v>
      </c>
      <c r="V20" s="30">
        <v>202</v>
      </c>
      <c r="W20" s="30">
        <v>193</v>
      </c>
      <c r="X20" s="30">
        <v>919</v>
      </c>
      <c r="Y20" s="30">
        <v>1086</v>
      </c>
      <c r="Z20" s="30">
        <v>1110</v>
      </c>
      <c r="AA20" s="30">
        <v>1040</v>
      </c>
      <c r="AB20" s="30">
        <v>1113</v>
      </c>
      <c r="AC20" s="30">
        <v>1122</v>
      </c>
      <c r="AD20" s="30">
        <v>1003</v>
      </c>
      <c r="AE20" s="30">
        <v>913</v>
      </c>
      <c r="AF20" s="30">
        <v>804</v>
      </c>
      <c r="AG20" s="30">
        <v>703</v>
      </c>
      <c r="AH20" s="30">
        <v>623</v>
      </c>
      <c r="AI20" s="30">
        <v>430</v>
      </c>
      <c r="AJ20" s="30">
        <v>519</v>
      </c>
      <c r="AK20" s="30">
        <v>208</v>
      </c>
      <c r="AL20" s="30">
        <v>10</v>
      </c>
      <c r="AM20" s="30">
        <v>63</v>
      </c>
      <c r="AN20" s="30">
        <v>88</v>
      </c>
      <c r="AO20" s="30">
        <v>369</v>
      </c>
      <c r="AP20" s="30">
        <v>512</v>
      </c>
      <c r="AQ20" s="30">
        <v>529</v>
      </c>
      <c r="AR20" s="30">
        <v>3387</v>
      </c>
      <c r="AS20" s="30">
        <v>7959</v>
      </c>
    </row>
    <row r="21" spans="1:45" s="26" customFormat="1" ht="60" customHeight="1" thickBot="1" x14ac:dyDescent="0.6">
      <c r="A21" s="165"/>
      <c r="B21" s="179" t="s">
        <v>45</v>
      </c>
      <c r="C21" s="180">
        <f t="shared" si="6"/>
        <v>31071</v>
      </c>
      <c r="D21" s="30">
        <v>303</v>
      </c>
      <c r="E21" s="30">
        <v>307</v>
      </c>
      <c r="F21" s="30">
        <v>323</v>
      </c>
      <c r="G21" s="30">
        <v>331</v>
      </c>
      <c r="H21" s="30">
        <v>383</v>
      </c>
      <c r="I21" s="30">
        <v>415</v>
      </c>
      <c r="J21" s="30">
        <v>516</v>
      </c>
      <c r="K21" s="30">
        <v>525</v>
      </c>
      <c r="L21" s="30">
        <v>517</v>
      </c>
      <c r="M21" s="30">
        <v>507</v>
      </c>
      <c r="N21" s="30">
        <v>413</v>
      </c>
      <c r="O21" s="30">
        <v>409</v>
      </c>
      <c r="P21" s="30">
        <v>422</v>
      </c>
      <c r="Q21" s="30">
        <v>403</v>
      </c>
      <c r="R21" s="30">
        <v>370</v>
      </c>
      <c r="S21" s="30">
        <v>423</v>
      </c>
      <c r="T21" s="30">
        <v>428</v>
      </c>
      <c r="U21" s="30">
        <v>428</v>
      </c>
      <c r="V21" s="30">
        <v>405</v>
      </c>
      <c r="W21" s="30">
        <v>388</v>
      </c>
      <c r="X21" s="30">
        <v>1844</v>
      </c>
      <c r="Y21" s="30">
        <v>2180</v>
      </c>
      <c r="Z21" s="30">
        <v>2228</v>
      </c>
      <c r="AA21" s="30">
        <v>2088</v>
      </c>
      <c r="AB21" s="30">
        <v>2234</v>
      </c>
      <c r="AC21" s="30">
        <v>2252</v>
      </c>
      <c r="AD21" s="30">
        <v>2013</v>
      </c>
      <c r="AE21" s="30">
        <v>1834</v>
      </c>
      <c r="AF21" s="30">
        <v>1614</v>
      </c>
      <c r="AG21" s="30">
        <v>1411</v>
      </c>
      <c r="AH21" s="30">
        <v>1252</v>
      </c>
      <c r="AI21" s="30">
        <v>863</v>
      </c>
      <c r="AJ21" s="30">
        <v>1042</v>
      </c>
      <c r="AK21" s="30">
        <v>419</v>
      </c>
      <c r="AL21" s="30">
        <v>19</v>
      </c>
      <c r="AM21" s="30">
        <v>126</v>
      </c>
      <c r="AN21" s="30">
        <v>177</v>
      </c>
      <c r="AO21" s="30">
        <v>740</v>
      </c>
      <c r="AP21" s="30">
        <v>1028</v>
      </c>
      <c r="AQ21" s="30">
        <v>1061</v>
      </c>
      <c r="AR21" s="30">
        <v>6800</v>
      </c>
      <c r="AS21" s="30">
        <v>15978</v>
      </c>
    </row>
    <row r="22" spans="1:45" s="28" customFormat="1" ht="60" customHeight="1" thickBot="1" x14ac:dyDescent="0.6">
      <c r="A22" s="93"/>
      <c r="B22" s="182" t="s">
        <v>46</v>
      </c>
      <c r="C22" s="183">
        <f>C23+C24+C25</f>
        <v>39055</v>
      </c>
      <c r="D22" s="175">
        <f>D23+D24+D25</f>
        <v>380</v>
      </c>
      <c r="E22" s="176">
        <f t="shared" ref="E22:AS22" si="8">E23+E24+E25</f>
        <v>386</v>
      </c>
      <c r="F22" s="176">
        <f t="shared" si="8"/>
        <v>405</v>
      </c>
      <c r="G22" s="176">
        <f t="shared" si="8"/>
        <v>417</v>
      </c>
      <c r="H22" s="176">
        <f t="shared" si="8"/>
        <v>482</v>
      </c>
      <c r="I22" s="176">
        <f t="shared" si="8"/>
        <v>522</v>
      </c>
      <c r="J22" s="176">
        <f t="shared" si="8"/>
        <v>649</v>
      </c>
      <c r="K22" s="176">
        <f t="shared" si="8"/>
        <v>660</v>
      </c>
      <c r="L22" s="176">
        <f t="shared" si="8"/>
        <v>650</v>
      </c>
      <c r="M22" s="176">
        <f t="shared" si="8"/>
        <v>637</v>
      </c>
      <c r="N22" s="176">
        <f t="shared" si="8"/>
        <v>520</v>
      </c>
      <c r="O22" s="176">
        <f t="shared" si="8"/>
        <v>513</v>
      </c>
      <c r="P22" s="176">
        <f t="shared" si="8"/>
        <v>531</v>
      </c>
      <c r="Q22" s="176">
        <f t="shared" si="8"/>
        <v>507</v>
      </c>
      <c r="R22" s="176">
        <f t="shared" si="8"/>
        <v>464</v>
      </c>
      <c r="S22" s="176">
        <f t="shared" si="8"/>
        <v>533</v>
      </c>
      <c r="T22" s="176">
        <f t="shared" si="8"/>
        <v>537</v>
      </c>
      <c r="U22" s="176">
        <f t="shared" si="8"/>
        <v>537</v>
      </c>
      <c r="V22" s="176">
        <f t="shared" si="8"/>
        <v>509</v>
      </c>
      <c r="W22" s="176">
        <f t="shared" si="8"/>
        <v>489</v>
      </c>
      <c r="X22" s="176">
        <f t="shared" si="8"/>
        <v>2318</v>
      </c>
      <c r="Y22" s="176">
        <f t="shared" si="8"/>
        <v>2740</v>
      </c>
      <c r="Z22" s="176">
        <f t="shared" si="8"/>
        <v>2800</v>
      </c>
      <c r="AA22" s="176">
        <f t="shared" si="8"/>
        <v>2625</v>
      </c>
      <c r="AB22" s="176">
        <f t="shared" si="8"/>
        <v>2808</v>
      </c>
      <c r="AC22" s="176">
        <f t="shared" si="8"/>
        <v>2830</v>
      </c>
      <c r="AD22" s="176">
        <f t="shared" si="8"/>
        <v>2530</v>
      </c>
      <c r="AE22" s="176">
        <f t="shared" si="8"/>
        <v>2305</v>
      </c>
      <c r="AF22" s="176">
        <f t="shared" si="8"/>
        <v>2030</v>
      </c>
      <c r="AG22" s="176">
        <f t="shared" si="8"/>
        <v>1773</v>
      </c>
      <c r="AH22" s="176">
        <f t="shared" si="8"/>
        <v>1573</v>
      </c>
      <c r="AI22" s="176">
        <f t="shared" si="8"/>
        <v>1085</v>
      </c>
      <c r="AJ22" s="176">
        <f t="shared" si="8"/>
        <v>1310</v>
      </c>
      <c r="AK22" s="175">
        <f t="shared" si="8"/>
        <v>527</v>
      </c>
      <c r="AL22" s="175">
        <f t="shared" si="8"/>
        <v>24</v>
      </c>
      <c r="AM22" s="185">
        <f t="shared" si="8"/>
        <v>158</v>
      </c>
      <c r="AN22" s="177">
        <f t="shared" si="8"/>
        <v>222</v>
      </c>
      <c r="AO22" s="177">
        <f t="shared" si="8"/>
        <v>930</v>
      </c>
      <c r="AP22" s="175">
        <f t="shared" si="8"/>
        <v>1292</v>
      </c>
      <c r="AQ22" s="176">
        <f t="shared" si="8"/>
        <v>1334</v>
      </c>
      <c r="AR22" s="176">
        <f t="shared" si="8"/>
        <v>8549</v>
      </c>
      <c r="AS22" s="178">
        <f t="shared" si="8"/>
        <v>20084</v>
      </c>
    </row>
    <row r="23" spans="1:45" s="26" customFormat="1" ht="60" customHeight="1" x14ac:dyDescent="0.55000000000000004">
      <c r="A23" s="93"/>
      <c r="B23" s="179" t="s">
        <v>47</v>
      </c>
      <c r="C23" s="180">
        <f t="shared" si="6"/>
        <v>22382</v>
      </c>
      <c r="D23" s="30">
        <v>218</v>
      </c>
      <c r="E23" s="30">
        <v>221</v>
      </c>
      <c r="F23" s="30">
        <v>232</v>
      </c>
      <c r="G23" s="30">
        <v>239</v>
      </c>
      <c r="H23" s="30">
        <v>276</v>
      </c>
      <c r="I23" s="30">
        <v>299</v>
      </c>
      <c r="J23" s="30">
        <v>372</v>
      </c>
      <c r="K23" s="30">
        <v>378</v>
      </c>
      <c r="L23" s="30">
        <v>373</v>
      </c>
      <c r="M23" s="30">
        <v>365</v>
      </c>
      <c r="N23" s="30">
        <v>298</v>
      </c>
      <c r="O23" s="30">
        <v>294</v>
      </c>
      <c r="P23" s="30">
        <v>304</v>
      </c>
      <c r="Q23" s="30">
        <v>291</v>
      </c>
      <c r="R23" s="30">
        <v>266</v>
      </c>
      <c r="S23" s="30">
        <v>305</v>
      </c>
      <c r="T23" s="30">
        <v>308</v>
      </c>
      <c r="U23" s="30">
        <v>308</v>
      </c>
      <c r="V23" s="30">
        <v>292</v>
      </c>
      <c r="W23" s="30">
        <v>280</v>
      </c>
      <c r="X23" s="30">
        <v>1328</v>
      </c>
      <c r="Y23" s="30">
        <v>1570</v>
      </c>
      <c r="Z23" s="30">
        <v>1605</v>
      </c>
      <c r="AA23" s="30">
        <v>1504</v>
      </c>
      <c r="AB23" s="30">
        <v>1609</v>
      </c>
      <c r="AC23" s="30">
        <v>1622</v>
      </c>
      <c r="AD23" s="30">
        <v>1450</v>
      </c>
      <c r="AE23" s="30">
        <v>1321</v>
      </c>
      <c r="AF23" s="30">
        <v>1163</v>
      </c>
      <c r="AG23" s="30">
        <v>1016</v>
      </c>
      <c r="AH23" s="30">
        <v>902</v>
      </c>
      <c r="AI23" s="30">
        <v>622</v>
      </c>
      <c r="AJ23" s="30">
        <v>751</v>
      </c>
      <c r="AK23" s="30">
        <v>302</v>
      </c>
      <c r="AL23" s="30">
        <v>14</v>
      </c>
      <c r="AM23" s="30">
        <v>91</v>
      </c>
      <c r="AN23" s="30">
        <v>127</v>
      </c>
      <c r="AO23" s="30">
        <v>533</v>
      </c>
      <c r="AP23" s="30">
        <v>740</v>
      </c>
      <c r="AQ23" s="30">
        <v>765</v>
      </c>
      <c r="AR23" s="30">
        <v>4899</v>
      </c>
      <c r="AS23" s="30">
        <v>11510</v>
      </c>
    </row>
    <row r="24" spans="1:45" s="26" customFormat="1" ht="60" customHeight="1" x14ac:dyDescent="0.55000000000000004">
      <c r="A24" s="93"/>
      <c r="B24" s="186" t="s">
        <v>48</v>
      </c>
      <c r="C24" s="180">
        <f t="shared" si="6"/>
        <v>5248</v>
      </c>
      <c r="D24" s="30">
        <v>51</v>
      </c>
      <c r="E24" s="30">
        <v>52</v>
      </c>
      <c r="F24" s="30">
        <v>54</v>
      </c>
      <c r="G24" s="30">
        <v>56</v>
      </c>
      <c r="H24" s="30">
        <v>65</v>
      </c>
      <c r="I24" s="30">
        <v>70</v>
      </c>
      <c r="J24" s="30">
        <v>87</v>
      </c>
      <c r="K24" s="30">
        <v>89</v>
      </c>
      <c r="L24" s="30">
        <v>87</v>
      </c>
      <c r="M24" s="30">
        <v>86</v>
      </c>
      <c r="N24" s="30">
        <v>70</v>
      </c>
      <c r="O24" s="30">
        <v>69</v>
      </c>
      <c r="P24" s="30">
        <v>72</v>
      </c>
      <c r="Q24" s="30">
        <v>68</v>
      </c>
      <c r="R24" s="30">
        <v>62</v>
      </c>
      <c r="S24" s="30">
        <v>72</v>
      </c>
      <c r="T24" s="30">
        <v>72</v>
      </c>
      <c r="U24" s="30">
        <v>72</v>
      </c>
      <c r="V24" s="30">
        <v>68</v>
      </c>
      <c r="W24" s="30">
        <v>66</v>
      </c>
      <c r="X24" s="30">
        <v>312</v>
      </c>
      <c r="Y24" s="30">
        <v>368</v>
      </c>
      <c r="Z24" s="30">
        <v>376</v>
      </c>
      <c r="AA24" s="30">
        <v>353</v>
      </c>
      <c r="AB24" s="30">
        <v>377</v>
      </c>
      <c r="AC24" s="30">
        <v>380</v>
      </c>
      <c r="AD24" s="30">
        <v>340</v>
      </c>
      <c r="AE24" s="30">
        <v>310</v>
      </c>
      <c r="AF24" s="30">
        <v>273</v>
      </c>
      <c r="AG24" s="30">
        <v>238</v>
      </c>
      <c r="AH24" s="30">
        <v>211</v>
      </c>
      <c r="AI24" s="30">
        <v>146</v>
      </c>
      <c r="AJ24" s="30">
        <v>176</v>
      </c>
      <c r="AK24" s="30">
        <v>71</v>
      </c>
      <c r="AL24" s="30">
        <v>3</v>
      </c>
      <c r="AM24" s="30">
        <v>21</v>
      </c>
      <c r="AN24" s="30">
        <v>30</v>
      </c>
      <c r="AO24" s="30">
        <v>125</v>
      </c>
      <c r="AP24" s="30">
        <v>174</v>
      </c>
      <c r="AQ24" s="30">
        <v>179</v>
      </c>
      <c r="AR24" s="30">
        <v>1149</v>
      </c>
      <c r="AS24" s="30">
        <v>2699</v>
      </c>
    </row>
    <row r="25" spans="1:45" s="26" customFormat="1" ht="60" customHeight="1" thickBot="1" x14ac:dyDescent="0.6">
      <c r="A25" s="93"/>
      <c r="B25" s="179" t="s">
        <v>49</v>
      </c>
      <c r="C25" s="180">
        <f t="shared" si="6"/>
        <v>11425</v>
      </c>
      <c r="D25" s="30">
        <v>111</v>
      </c>
      <c r="E25" s="30">
        <v>113</v>
      </c>
      <c r="F25" s="30">
        <v>119</v>
      </c>
      <c r="G25" s="30">
        <v>122</v>
      </c>
      <c r="H25" s="30">
        <v>141</v>
      </c>
      <c r="I25" s="30">
        <v>153</v>
      </c>
      <c r="J25" s="30">
        <v>190</v>
      </c>
      <c r="K25" s="30">
        <v>193</v>
      </c>
      <c r="L25" s="30">
        <v>190</v>
      </c>
      <c r="M25" s="30">
        <v>186</v>
      </c>
      <c r="N25" s="30">
        <v>152</v>
      </c>
      <c r="O25" s="30">
        <v>150</v>
      </c>
      <c r="P25" s="30">
        <v>155</v>
      </c>
      <c r="Q25" s="30">
        <v>148</v>
      </c>
      <c r="R25" s="30">
        <v>136</v>
      </c>
      <c r="S25" s="30">
        <v>156</v>
      </c>
      <c r="T25" s="30">
        <v>157</v>
      </c>
      <c r="U25" s="30">
        <v>157</v>
      </c>
      <c r="V25" s="30">
        <v>149</v>
      </c>
      <c r="W25" s="30">
        <v>143</v>
      </c>
      <c r="X25" s="30">
        <v>678</v>
      </c>
      <c r="Y25" s="30">
        <v>802</v>
      </c>
      <c r="Z25" s="30">
        <v>819</v>
      </c>
      <c r="AA25" s="30">
        <v>768</v>
      </c>
      <c r="AB25" s="30">
        <v>822</v>
      </c>
      <c r="AC25" s="30">
        <v>828</v>
      </c>
      <c r="AD25" s="30">
        <v>740</v>
      </c>
      <c r="AE25" s="30">
        <v>674</v>
      </c>
      <c r="AF25" s="30">
        <v>594</v>
      </c>
      <c r="AG25" s="30">
        <v>519</v>
      </c>
      <c r="AH25" s="30">
        <v>460</v>
      </c>
      <c r="AI25" s="30">
        <v>317</v>
      </c>
      <c r="AJ25" s="30">
        <v>383</v>
      </c>
      <c r="AK25" s="30">
        <v>154</v>
      </c>
      <c r="AL25" s="30">
        <v>7</v>
      </c>
      <c r="AM25" s="30">
        <v>46</v>
      </c>
      <c r="AN25" s="30">
        <v>65</v>
      </c>
      <c r="AO25" s="30">
        <v>272</v>
      </c>
      <c r="AP25" s="30">
        <v>378</v>
      </c>
      <c r="AQ25" s="30">
        <v>390</v>
      </c>
      <c r="AR25" s="30">
        <v>2501</v>
      </c>
      <c r="AS25" s="30">
        <v>5875</v>
      </c>
    </row>
    <row r="26" spans="1:45" s="28" customFormat="1" ht="60" customHeight="1" thickBot="1" x14ac:dyDescent="0.6">
      <c r="A26" s="93"/>
      <c r="B26" s="182" t="s">
        <v>50</v>
      </c>
      <c r="C26" s="183">
        <f>C27+C28</f>
        <v>41516</v>
      </c>
      <c r="D26" s="175">
        <f>D27+D28</f>
        <v>405</v>
      </c>
      <c r="E26" s="176">
        <f t="shared" ref="E26:AS26" si="9">E27+E28</f>
        <v>411</v>
      </c>
      <c r="F26" s="176">
        <f t="shared" si="9"/>
        <v>430</v>
      </c>
      <c r="G26" s="176">
        <f t="shared" si="9"/>
        <v>442</v>
      </c>
      <c r="H26" s="176">
        <f t="shared" si="9"/>
        <v>511</v>
      </c>
      <c r="I26" s="176">
        <f t="shared" si="9"/>
        <v>555</v>
      </c>
      <c r="J26" s="176">
        <f t="shared" si="9"/>
        <v>690</v>
      </c>
      <c r="K26" s="176">
        <f t="shared" si="9"/>
        <v>701</v>
      </c>
      <c r="L26" s="176">
        <f t="shared" si="9"/>
        <v>691</v>
      </c>
      <c r="M26" s="176">
        <f t="shared" si="9"/>
        <v>677</v>
      </c>
      <c r="N26" s="176">
        <f t="shared" si="9"/>
        <v>553</v>
      </c>
      <c r="O26" s="176">
        <f t="shared" si="9"/>
        <v>545</v>
      </c>
      <c r="P26" s="176">
        <f t="shared" si="9"/>
        <v>564</v>
      </c>
      <c r="Q26" s="176">
        <f t="shared" si="9"/>
        <v>539</v>
      </c>
      <c r="R26" s="176">
        <f t="shared" si="9"/>
        <v>494</v>
      </c>
      <c r="S26" s="176">
        <f t="shared" si="9"/>
        <v>566</v>
      </c>
      <c r="T26" s="176">
        <f t="shared" si="9"/>
        <v>572</v>
      </c>
      <c r="U26" s="176">
        <f t="shared" si="9"/>
        <v>572</v>
      </c>
      <c r="V26" s="176">
        <f t="shared" si="9"/>
        <v>541</v>
      </c>
      <c r="W26" s="176">
        <f t="shared" si="9"/>
        <v>520</v>
      </c>
      <c r="X26" s="176">
        <f t="shared" si="9"/>
        <v>2465</v>
      </c>
      <c r="Y26" s="176">
        <f t="shared" si="9"/>
        <v>2913</v>
      </c>
      <c r="Z26" s="176">
        <f t="shared" si="9"/>
        <v>2977</v>
      </c>
      <c r="AA26" s="176">
        <f t="shared" si="9"/>
        <v>2790</v>
      </c>
      <c r="AB26" s="176">
        <f t="shared" si="9"/>
        <v>2985</v>
      </c>
      <c r="AC26" s="176">
        <f t="shared" si="9"/>
        <v>3008</v>
      </c>
      <c r="AD26" s="176">
        <f t="shared" si="9"/>
        <v>2690</v>
      </c>
      <c r="AE26" s="176">
        <f t="shared" si="9"/>
        <v>2450</v>
      </c>
      <c r="AF26" s="176">
        <f t="shared" si="9"/>
        <v>2157</v>
      </c>
      <c r="AG26" s="176">
        <f t="shared" si="9"/>
        <v>1884</v>
      </c>
      <c r="AH26" s="176">
        <f t="shared" si="9"/>
        <v>1673</v>
      </c>
      <c r="AI26" s="176">
        <f t="shared" si="9"/>
        <v>1153</v>
      </c>
      <c r="AJ26" s="176">
        <f t="shared" si="9"/>
        <v>1392</v>
      </c>
      <c r="AK26" s="175">
        <f t="shared" si="9"/>
        <v>559</v>
      </c>
      <c r="AL26" s="175">
        <f t="shared" si="9"/>
        <v>25</v>
      </c>
      <c r="AM26" s="185">
        <f t="shared" si="9"/>
        <v>168</v>
      </c>
      <c r="AN26" s="185">
        <f t="shared" si="9"/>
        <v>237</v>
      </c>
      <c r="AO26" s="177">
        <f t="shared" si="9"/>
        <v>989</v>
      </c>
      <c r="AP26" s="175">
        <f t="shared" si="9"/>
        <v>1374</v>
      </c>
      <c r="AQ26" s="176">
        <f t="shared" si="9"/>
        <v>1418</v>
      </c>
      <c r="AR26" s="176">
        <f t="shared" si="9"/>
        <v>9086</v>
      </c>
      <c r="AS26" s="178">
        <f t="shared" si="9"/>
        <v>21349</v>
      </c>
    </row>
    <row r="27" spans="1:45" s="26" customFormat="1" ht="60" customHeight="1" x14ac:dyDescent="0.55000000000000004">
      <c r="A27" s="93"/>
      <c r="B27" s="179" t="s">
        <v>51</v>
      </c>
      <c r="C27" s="180">
        <f t="shared" si="6"/>
        <v>27876</v>
      </c>
      <c r="D27" s="30">
        <v>272</v>
      </c>
      <c r="E27" s="30">
        <v>276</v>
      </c>
      <c r="F27" s="30">
        <v>289</v>
      </c>
      <c r="G27" s="30">
        <v>297</v>
      </c>
      <c r="H27" s="30">
        <v>343</v>
      </c>
      <c r="I27" s="30">
        <v>373</v>
      </c>
      <c r="J27" s="30">
        <v>463</v>
      </c>
      <c r="K27" s="30">
        <v>471</v>
      </c>
      <c r="L27" s="30">
        <v>464</v>
      </c>
      <c r="M27" s="30">
        <v>455</v>
      </c>
      <c r="N27" s="30">
        <v>371</v>
      </c>
      <c r="O27" s="30">
        <v>366</v>
      </c>
      <c r="P27" s="30">
        <v>379</v>
      </c>
      <c r="Q27" s="30">
        <v>362</v>
      </c>
      <c r="R27" s="30">
        <v>332</v>
      </c>
      <c r="S27" s="30">
        <v>380</v>
      </c>
      <c r="T27" s="30">
        <v>384</v>
      </c>
      <c r="U27" s="30">
        <v>384</v>
      </c>
      <c r="V27" s="30">
        <v>363</v>
      </c>
      <c r="W27" s="30">
        <v>349</v>
      </c>
      <c r="X27" s="30">
        <v>1655</v>
      </c>
      <c r="Y27" s="30">
        <v>1956</v>
      </c>
      <c r="Z27" s="30">
        <v>1999</v>
      </c>
      <c r="AA27" s="30">
        <v>1873</v>
      </c>
      <c r="AB27" s="30">
        <v>2004</v>
      </c>
      <c r="AC27" s="30">
        <v>2020</v>
      </c>
      <c r="AD27" s="30">
        <v>1806</v>
      </c>
      <c r="AE27" s="30">
        <v>1645</v>
      </c>
      <c r="AF27" s="30">
        <v>1448</v>
      </c>
      <c r="AG27" s="30">
        <v>1265</v>
      </c>
      <c r="AH27" s="30">
        <v>1123</v>
      </c>
      <c r="AI27" s="30">
        <v>774</v>
      </c>
      <c r="AJ27" s="30">
        <v>935</v>
      </c>
      <c r="AK27" s="30">
        <v>375</v>
      </c>
      <c r="AL27" s="30">
        <v>17</v>
      </c>
      <c r="AM27" s="30">
        <v>113</v>
      </c>
      <c r="AN27" s="30">
        <v>159</v>
      </c>
      <c r="AO27" s="30">
        <v>664</v>
      </c>
      <c r="AP27" s="30">
        <v>922</v>
      </c>
      <c r="AQ27" s="30">
        <v>952</v>
      </c>
      <c r="AR27" s="30">
        <v>6101</v>
      </c>
      <c r="AS27" s="30">
        <v>14335</v>
      </c>
    </row>
    <row r="28" spans="1:45" s="26" customFormat="1" ht="60" customHeight="1" thickBot="1" x14ac:dyDescent="0.6">
      <c r="A28" s="93"/>
      <c r="B28" s="187" t="s">
        <v>52</v>
      </c>
      <c r="C28" s="180">
        <f t="shared" si="6"/>
        <v>13640</v>
      </c>
      <c r="D28" s="30">
        <v>133</v>
      </c>
      <c r="E28" s="30">
        <v>135</v>
      </c>
      <c r="F28" s="30">
        <v>141</v>
      </c>
      <c r="G28" s="30">
        <v>145</v>
      </c>
      <c r="H28" s="30">
        <v>168</v>
      </c>
      <c r="I28" s="30">
        <v>182</v>
      </c>
      <c r="J28" s="30">
        <v>227</v>
      </c>
      <c r="K28" s="30">
        <v>230</v>
      </c>
      <c r="L28" s="30">
        <v>227</v>
      </c>
      <c r="M28" s="30">
        <v>222</v>
      </c>
      <c r="N28" s="30">
        <v>182</v>
      </c>
      <c r="O28" s="30">
        <v>179</v>
      </c>
      <c r="P28" s="30">
        <v>185</v>
      </c>
      <c r="Q28" s="30">
        <v>177</v>
      </c>
      <c r="R28" s="30">
        <v>162</v>
      </c>
      <c r="S28" s="30">
        <v>186</v>
      </c>
      <c r="T28" s="30">
        <v>188</v>
      </c>
      <c r="U28" s="30">
        <v>188</v>
      </c>
      <c r="V28" s="30">
        <v>178</v>
      </c>
      <c r="W28" s="30">
        <v>171</v>
      </c>
      <c r="X28" s="30">
        <v>810</v>
      </c>
      <c r="Y28" s="30">
        <v>957</v>
      </c>
      <c r="Z28" s="30">
        <v>978</v>
      </c>
      <c r="AA28" s="30">
        <v>917</v>
      </c>
      <c r="AB28" s="30">
        <v>981</v>
      </c>
      <c r="AC28" s="30">
        <v>988</v>
      </c>
      <c r="AD28" s="30">
        <v>884</v>
      </c>
      <c r="AE28" s="30">
        <v>805</v>
      </c>
      <c r="AF28" s="30">
        <v>709</v>
      </c>
      <c r="AG28" s="30">
        <v>619</v>
      </c>
      <c r="AH28" s="30">
        <v>550</v>
      </c>
      <c r="AI28" s="30">
        <v>379</v>
      </c>
      <c r="AJ28" s="30">
        <v>457</v>
      </c>
      <c r="AK28" s="30">
        <v>184</v>
      </c>
      <c r="AL28" s="30">
        <v>8</v>
      </c>
      <c r="AM28" s="30">
        <v>55</v>
      </c>
      <c r="AN28" s="30">
        <v>78</v>
      </c>
      <c r="AO28" s="30">
        <v>325</v>
      </c>
      <c r="AP28" s="30">
        <v>452</v>
      </c>
      <c r="AQ28" s="30">
        <v>466</v>
      </c>
      <c r="AR28" s="30">
        <v>2985</v>
      </c>
      <c r="AS28" s="30">
        <v>7014</v>
      </c>
    </row>
    <row r="29" spans="1:45" s="28" customFormat="1" ht="60" customHeight="1" thickBot="1" x14ac:dyDescent="0.6">
      <c r="A29" s="93"/>
      <c r="B29" s="182" t="s">
        <v>53</v>
      </c>
      <c r="C29" s="183">
        <f>C30+C31</f>
        <v>38434</v>
      </c>
      <c r="D29" s="175">
        <f>D30+D31</f>
        <v>375</v>
      </c>
      <c r="E29" s="176">
        <f t="shared" ref="E29:AS29" si="10">E30+E31</f>
        <v>380</v>
      </c>
      <c r="F29" s="176">
        <f t="shared" si="10"/>
        <v>398</v>
      </c>
      <c r="G29" s="176">
        <f t="shared" si="10"/>
        <v>410</v>
      </c>
      <c r="H29" s="176">
        <f t="shared" si="10"/>
        <v>473</v>
      </c>
      <c r="I29" s="176">
        <f t="shared" si="10"/>
        <v>514</v>
      </c>
      <c r="J29" s="176">
        <f t="shared" si="10"/>
        <v>639</v>
      </c>
      <c r="K29" s="176">
        <f t="shared" si="10"/>
        <v>649</v>
      </c>
      <c r="L29" s="176">
        <f t="shared" si="10"/>
        <v>640</v>
      </c>
      <c r="M29" s="176">
        <f t="shared" si="10"/>
        <v>627</v>
      </c>
      <c r="N29" s="176">
        <f t="shared" si="10"/>
        <v>512</v>
      </c>
      <c r="O29" s="176">
        <f t="shared" si="10"/>
        <v>506</v>
      </c>
      <c r="P29" s="176">
        <f t="shared" si="10"/>
        <v>522</v>
      </c>
      <c r="Q29" s="176">
        <f t="shared" si="10"/>
        <v>500</v>
      </c>
      <c r="R29" s="176">
        <f t="shared" si="10"/>
        <v>457</v>
      </c>
      <c r="S29" s="176">
        <f t="shared" si="10"/>
        <v>525</v>
      </c>
      <c r="T29" s="176">
        <f t="shared" si="10"/>
        <v>529</v>
      </c>
      <c r="U29" s="176">
        <f t="shared" si="10"/>
        <v>530</v>
      </c>
      <c r="V29" s="176">
        <f t="shared" si="10"/>
        <v>501</v>
      </c>
      <c r="W29" s="176">
        <f t="shared" si="10"/>
        <v>480</v>
      </c>
      <c r="X29" s="176">
        <f t="shared" si="10"/>
        <v>2281</v>
      </c>
      <c r="Y29" s="176">
        <f t="shared" si="10"/>
        <v>2696</v>
      </c>
      <c r="Z29" s="176">
        <f t="shared" si="10"/>
        <v>2755</v>
      </c>
      <c r="AA29" s="176">
        <f t="shared" si="10"/>
        <v>2582</v>
      </c>
      <c r="AB29" s="176">
        <f t="shared" si="10"/>
        <v>2763</v>
      </c>
      <c r="AC29" s="176">
        <f t="shared" si="10"/>
        <v>2786</v>
      </c>
      <c r="AD29" s="176">
        <f t="shared" si="10"/>
        <v>2490</v>
      </c>
      <c r="AE29" s="176">
        <f t="shared" si="10"/>
        <v>2268</v>
      </c>
      <c r="AF29" s="176">
        <f t="shared" si="10"/>
        <v>1997</v>
      </c>
      <c r="AG29" s="176">
        <f t="shared" si="10"/>
        <v>1746</v>
      </c>
      <c r="AH29" s="176">
        <f t="shared" si="10"/>
        <v>1548</v>
      </c>
      <c r="AI29" s="176">
        <f t="shared" si="10"/>
        <v>1067</v>
      </c>
      <c r="AJ29" s="176">
        <f t="shared" si="10"/>
        <v>1288</v>
      </c>
      <c r="AK29" s="175">
        <f t="shared" si="10"/>
        <v>518</v>
      </c>
      <c r="AL29" s="175">
        <f t="shared" si="10"/>
        <v>24</v>
      </c>
      <c r="AM29" s="185">
        <f t="shared" si="10"/>
        <v>157</v>
      </c>
      <c r="AN29" s="185">
        <f t="shared" si="10"/>
        <v>218</v>
      </c>
      <c r="AO29" s="177">
        <f t="shared" si="10"/>
        <v>915</v>
      </c>
      <c r="AP29" s="175">
        <f t="shared" si="10"/>
        <v>1271</v>
      </c>
      <c r="AQ29" s="176">
        <f t="shared" si="10"/>
        <v>1313</v>
      </c>
      <c r="AR29" s="176">
        <f t="shared" si="10"/>
        <v>8412</v>
      </c>
      <c r="AS29" s="178">
        <f t="shared" si="10"/>
        <v>19764</v>
      </c>
    </row>
    <row r="30" spans="1:45" s="26" customFormat="1" ht="60" customHeight="1" x14ac:dyDescent="0.55000000000000004">
      <c r="A30" s="93"/>
      <c r="B30" s="179" t="s">
        <v>54</v>
      </c>
      <c r="C30" s="180">
        <f t="shared" si="6"/>
        <v>29235</v>
      </c>
      <c r="D30" s="30">
        <v>285</v>
      </c>
      <c r="E30" s="30">
        <v>289</v>
      </c>
      <c r="F30" s="30">
        <v>303</v>
      </c>
      <c r="G30" s="30">
        <v>312</v>
      </c>
      <c r="H30" s="30">
        <v>360</v>
      </c>
      <c r="I30" s="30">
        <v>391</v>
      </c>
      <c r="J30" s="30">
        <v>486</v>
      </c>
      <c r="K30" s="30">
        <v>494</v>
      </c>
      <c r="L30" s="30">
        <v>487</v>
      </c>
      <c r="M30" s="30">
        <v>477</v>
      </c>
      <c r="N30" s="30">
        <v>389</v>
      </c>
      <c r="O30" s="30">
        <v>384</v>
      </c>
      <c r="P30" s="30">
        <v>397</v>
      </c>
      <c r="Q30" s="30">
        <v>380</v>
      </c>
      <c r="R30" s="30">
        <v>348</v>
      </c>
      <c r="S30" s="30">
        <v>399</v>
      </c>
      <c r="T30" s="30">
        <v>402</v>
      </c>
      <c r="U30" s="30">
        <v>403</v>
      </c>
      <c r="V30" s="30">
        <v>381</v>
      </c>
      <c r="W30" s="30">
        <v>365</v>
      </c>
      <c r="X30" s="30">
        <v>1735</v>
      </c>
      <c r="Y30" s="30">
        <v>2051</v>
      </c>
      <c r="Z30" s="30">
        <v>2096</v>
      </c>
      <c r="AA30" s="30">
        <v>1964</v>
      </c>
      <c r="AB30" s="30">
        <v>2102</v>
      </c>
      <c r="AC30" s="30">
        <v>2119</v>
      </c>
      <c r="AD30" s="30">
        <v>1894</v>
      </c>
      <c r="AE30" s="30">
        <v>1725</v>
      </c>
      <c r="AF30" s="30">
        <v>1519</v>
      </c>
      <c r="AG30" s="30">
        <v>1328</v>
      </c>
      <c r="AH30" s="30">
        <v>1178</v>
      </c>
      <c r="AI30" s="30">
        <v>812</v>
      </c>
      <c r="AJ30" s="30">
        <v>980</v>
      </c>
      <c r="AK30" s="30">
        <v>394</v>
      </c>
      <c r="AL30" s="30">
        <v>18</v>
      </c>
      <c r="AM30" s="30">
        <v>119</v>
      </c>
      <c r="AN30" s="30">
        <v>166</v>
      </c>
      <c r="AO30" s="30">
        <v>696</v>
      </c>
      <c r="AP30" s="30">
        <v>967</v>
      </c>
      <c r="AQ30" s="30">
        <v>999</v>
      </c>
      <c r="AR30" s="30">
        <v>6399</v>
      </c>
      <c r="AS30" s="30">
        <v>15034</v>
      </c>
    </row>
    <row r="31" spans="1:45" s="26" customFormat="1" ht="60" customHeight="1" thickBot="1" x14ac:dyDescent="0.6">
      <c r="A31" s="93"/>
      <c r="B31" s="181" t="s">
        <v>55</v>
      </c>
      <c r="C31" s="180">
        <f t="shared" si="6"/>
        <v>9199</v>
      </c>
      <c r="D31" s="30">
        <v>90</v>
      </c>
      <c r="E31" s="30">
        <v>91</v>
      </c>
      <c r="F31" s="30">
        <v>95</v>
      </c>
      <c r="G31" s="30">
        <v>98</v>
      </c>
      <c r="H31" s="30">
        <v>113</v>
      </c>
      <c r="I31" s="30">
        <v>123</v>
      </c>
      <c r="J31" s="30">
        <v>153</v>
      </c>
      <c r="K31" s="30">
        <v>155</v>
      </c>
      <c r="L31" s="30">
        <v>153</v>
      </c>
      <c r="M31" s="30">
        <v>150</v>
      </c>
      <c r="N31" s="30">
        <v>123</v>
      </c>
      <c r="O31" s="30">
        <v>122</v>
      </c>
      <c r="P31" s="30">
        <v>125</v>
      </c>
      <c r="Q31" s="30">
        <v>120</v>
      </c>
      <c r="R31" s="30">
        <v>109</v>
      </c>
      <c r="S31" s="30">
        <v>126</v>
      </c>
      <c r="T31" s="30">
        <v>127</v>
      </c>
      <c r="U31" s="30">
        <v>127</v>
      </c>
      <c r="V31" s="30">
        <v>120</v>
      </c>
      <c r="W31" s="30">
        <v>115</v>
      </c>
      <c r="X31" s="30">
        <v>546</v>
      </c>
      <c r="Y31" s="30">
        <v>645</v>
      </c>
      <c r="Z31" s="30">
        <v>659</v>
      </c>
      <c r="AA31" s="30">
        <v>618</v>
      </c>
      <c r="AB31" s="30">
        <v>661</v>
      </c>
      <c r="AC31" s="30">
        <v>667</v>
      </c>
      <c r="AD31" s="30">
        <v>596</v>
      </c>
      <c r="AE31" s="30">
        <v>543</v>
      </c>
      <c r="AF31" s="30">
        <v>478</v>
      </c>
      <c r="AG31" s="30">
        <v>418</v>
      </c>
      <c r="AH31" s="30">
        <v>370</v>
      </c>
      <c r="AI31" s="30">
        <v>255</v>
      </c>
      <c r="AJ31" s="30">
        <v>308</v>
      </c>
      <c r="AK31" s="30">
        <v>124</v>
      </c>
      <c r="AL31" s="30">
        <v>6</v>
      </c>
      <c r="AM31" s="30">
        <v>38</v>
      </c>
      <c r="AN31" s="30">
        <v>52</v>
      </c>
      <c r="AO31" s="30">
        <v>219</v>
      </c>
      <c r="AP31" s="30">
        <v>304</v>
      </c>
      <c r="AQ31" s="30">
        <v>314</v>
      </c>
      <c r="AR31" s="30">
        <v>2013</v>
      </c>
      <c r="AS31" s="30">
        <v>4730</v>
      </c>
    </row>
    <row r="32" spans="1:45" x14ac:dyDescent="0.55000000000000004">
      <c r="B32" s="33" t="s">
        <v>56</v>
      </c>
      <c r="C32" s="34"/>
      <c r="D32" s="35"/>
      <c r="E32" s="36"/>
      <c r="F32" s="37"/>
      <c r="G32" s="37"/>
      <c r="H32" s="38"/>
      <c r="I32" s="38"/>
      <c r="J32" s="38"/>
      <c r="K32" s="38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40"/>
      <c r="AM32" s="41"/>
      <c r="AN32" s="41"/>
      <c r="AO32" s="41"/>
      <c r="AP32" s="1"/>
      <c r="AQ32" s="1"/>
      <c r="AR32" s="1"/>
      <c r="AS32" s="1"/>
    </row>
    <row r="33" spans="1:45" x14ac:dyDescent="0.55000000000000004">
      <c r="B33" s="119" t="s">
        <v>57</v>
      </c>
      <c r="C33" s="120"/>
      <c r="D33" s="120"/>
      <c r="E33" s="120"/>
      <c r="F33" s="120"/>
      <c r="G33" s="120"/>
      <c r="H33" s="120"/>
      <c r="I33" s="120"/>
      <c r="J33" s="120"/>
      <c r="K33" s="120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40"/>
      <c r="AM33" s="41"/>
      <c r="AN33" s="41"/>
      <c r="AO33" s="41"/>
      <c r="AP33" s="1"/>
      <c r="AQ33" s="1"/>
      <c r="AR33" s="1"/>
      <c r="AS33" s="1"/>
    </row>
    <row r="34" spans="1:45" x14ac:dyDescent="0.55000000000000004">
      <c r="B34" s="42" t="s">
        <v>58</v>
      </c>
      <c r="C34" s="43"/>
      <c r="D34" s="44"/>
      <c r="E34" s="44"/>
      <c r="F34" s="44"/>
      <c r="G34" s="44"/>
      <c r="H34" s="44"/>
      <c r="I34" s="44"/>
      <c r="J34" s="44"/>
      <c r="K34" s="44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47"/>
      <c r="AN34" s="47"/>
      <c r="AO34" s="47"/>
      <c r="AP34" s="1"/>
      <c r="AQ34" s="1"/>
      <c r="AR34" s="1"/>
      <c r="AS34" s="1"/>
    </row>
    <row r="35" spans="1:45" x14ac:dyDescent="0.55000000000000004">
      <c r="B35" s="48" t="s">
        <v>59</v>
      </c>
      <c r="C35" s="49"/>
      <c r="D35" s="35"/>
      <c r="E35" s="35"/>
      <c r="F35" s="35"/>
      <c r="G35" s="35"/>
      <c r="H35" s="35"/>
      <c r="I35" s="35"/>
      <c r="J35" s="35"/>
      <c r="K35" s="3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6"/>
      <c r="AM35" s="47"/>
      <c r="AN35" s="47"/>
      <c r="AO35" s="47"/>
      <c r="AP35" s="1"/>
      <c r="AQ35" s="1"/>
      <c r="AR35" s="1"/>
      <c r="AS35" s="1"/>
    </row>
    <row r="36" spans="1:45" x14ac:dyDescent="0.55000000000000004">
      <c r="B36" s="50"/>
      <c r="C36" s="51"/>
      <c r="D36" s="52"/>
      <c r="E36" s="52"/>
      <c r="F36" s="52"/>
      <c r="G36" s="52"/>
      <c r="H36" s="52"/>
      <c r="I36" s="52"/>
      <c r="J36" s="52"/>
      <c r="K36" s="52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6"/>
      <c r="AM36" s="47"/>
      <c r="AN36" s="47"/>
      <c r="AO36" s="47"/>
      <c r="AP36" s="1"/>
      <c r="AQ36" s="1"/>
      <c r="AR36" s="1"/>
      <c r="AS36" s="1"/>
    </row>
    <row r="37" spans="1:45" ht="36.75" thickBot="1" x14ac:dyDescent="0.6">
      <c r="B37" s="50"/>
      <c r="C37" s="51"/>
      <c r="D37" s="52"/>
      <c r="E37" s="52"/>
      <c r="F37" s="52"/>
      <c r="G37" s="52"/>
      <c r="H37" s="52"/>
      <c r="I37" s="52"/>
      <c r="J37" s="52"/>
      <c r="K37" s="52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6"/>
      <c r="AM37" s="47"/>
      <c r="AN37" s="47"/>
      <c r="AO37" s="47"/>
      <c r="AP37" s="1"/>
      <c r="AQ37" s="1"/>
      <c r="AR37" s="1"/>
      <c r="AS37" s="1"/>
    </row>
    <row r="38" spans="1:45" ht="74.25" customHeight="1" thickBot="1" x14ac:dyDescent="0.6">
      <c r="B38" s="8" t="s">
        <v>3</v>
      </c>
      <c r="C38" s="96" t="s">
        <v>4</v>
      </c>
      <c r="D38" s="99" t="s">
        <v>5</v>
      </c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9" t="s">
        <v>6</v>
      </c>
      <c r="AL38" s="121" t="s">
        <v>7</v>
      </c>
      <c r="AM38" s="122"/>
      <c r="AN38" s="122"/>
      <c r="AO38" s="105" t="s">
        <v>8</v>
      </c>
      <c r="AP38" s="129" t="s">
        <v>9</v>
      </c>
      <c r="AQ38" s="108"/>
      <c r="AR38" s="130"/>
      <c r="AS38" s="123" t="s">
        <v>10</v>
      </c>
    </row>
    <row r="39" spans="1:45" ht="45" customHeight="1" thickBot="1" x14ac:dyDescent="0.6">
      <c r="B39" s="10" t="s">
        <v>11</v>
      </c>
      <c r="C39" s="97"/>
      <c r="D39" s="101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1" t="s">
        <v>12</v>
      </c>
      <c r="AL39" s="111" t="s">
        <v>13</v>
      </c>
      <c r="AM39" s="113" t="s">
        <v>14</v>
      </c>
      <c r="AN39" s="113" t="s">
        <v>60</v>
      </c>
      <c r="AO39" s="106"/>
      <c r="AP39" s="125" t="s">
        <v>16</v>
      </c>
      <c r="AQ39" s="115" t="s">
        <v>17</v>
      </c>
      <c r="AR39" s="127" t="s">
        <v>18</v>
      </c>
      <c r="AS39" s="124"/>
    </row>
    <row r="40" spans="1:45" ht="45" customHeight="1" thickBot="1" x14ac:dyDescent="0.6">
      <c r="B40" s="53" t="s">
        <v>19</v>
      </c>
      <c r="C40" s="97"/>
      <c r="D40" s="14" t="s">
        <v>20</v>
      </c>
      <c r="E40" s="15">
        <v>1</v>
      </c>
      <c r="F40" s="15">
        <v>2</v>
      </c>
      <c r="G40" s="15">
        <v>3</v>
      </c>
      <c r="H40" s="15">
        <v>4</v>
      </c>
      <c r="I40" s="15">
        <v>5</v>
      </c>
      <c r="J40" s="15">
        <v>6</v>
      </c>
      <c r="K40" s="15">
        <v>7</v>
      </c>
      <c r="L40" s="15">
        <v>8</v>
      </c>
      <c r="M40" s="15">
        <v>9</v>
      </c>
      <c r="N40" s="15">
        <v>10</v>
      </c>
      <c r="O40" s="15">
        <v>11</v>
      </c>
      <c r="P40" s="15">
        <v>12</v>
      </c>
      <c r="Q40" s="15">
        <v>13</v>
      </c>
      <c r="R40" s="15">
        <v>14</v>
      </c>
      <c r="S40" s="15">
        <v>15</v>
      </c>
      <c r="T40" s="15">
        <v>16</v>
      </c>
      <c r="U40" s="15">
        <v>17</v>
      </c>
      <c r="V40" s="15">
        <v>18</v>
      </c>
      <c r="W40" s="15">
        <v>19</v>
      </c>
      <c r="X40" s="15" t="s">
        <v>21</v>
      </c>
      <c r="Y40" s="15" t="s">
        <v>22</v>
      </c>
      <c r="Z40" s="15" t="s">
        <v>23</v>
      </c>
      <c r="AA40" s="15" t="s">
        <v>24</v>
      </c>
      <c r="AB40" s="15" t="s">
        <v>25</v>
      </c>
      <c r="AC40" s="15" t="s">
        <v>26</v>
      </c>
      <c r="AD40" s="15" t="s">
        <v>27</v>
      </c>
      <c r="AE40" s="15" t="s">
        <v>28</v>
      </c>
      <c r="AF40" s="15" t="s">
        <v>29</v>
      </c>
      <c r="AG40" s="15" t="s">
        <v>30</v>
      </c>
      <c r="AH40" s="15" t="s">
        <v>31</v>
      </c>
      <c r="AI40" s="15" t="s">
        <v>32</v>
      </c>
      <c r="AJ40" s="15" t="s">
        <v>33</v>
      </c>
      <c r="AK40" s="16" t="s">
        <v>34</v>
      </c>
      <c r="AL40" s="112"/>
      <c r="AM40" s="114"/>
      <c r="AN40" s="114"/>
      <c r="AO40" s="107"/>
      <c r="AP40" s="126"/>
      <c r="AQ40" s="116"/>
      <c r="AR40" s="128"/>
      <c r="AS40" s="124"/>
    </row>
    <row r="41" spans="1:45" s="1" customFormat="1" ht="60" customHeight="1" thickBot="1" x14ac:dyDescent="0.6">
      <c r="A41" s="94"/>
      <c r="B41" s="54" t="s">
        <v>61</v>
      </c>
      <c r="C41" s="188">
        <f>C42+C46+C51+C55</f>
        <v>432055</v>
      </c>
      <c r="D41" s="189">
        <f>D42+D46+D51+D55</f>
        <v>3803</v>
      </c>
      <c r="E41" s="189">
        <f t="shared" ref="E41:AS41" si="11">E42+E46+E51+E55</f>
        <v>3838</v>
      </c>
      <c r="F41" s="189">
        <f t="shared" si="11"/>
        <v>4006</v>
      </c>
      <c r="G41" s="189">
        <f t="shared" si="11"/>
        <v>4106</v>
      </c>
      <c r="H41" s="189">
        <f t="shared" si="11"/>
        <v>4766</v>
      </c>
      <c r="I41" s="189">
        <f t="shared" si="11"/>
        <v>5394</v>
      </c>
      <c r="J41" s="189">
        <f t="shared" si="11"/>
        <v>6284</v>
      </c>
      <c r="K41" s="189">
        <f t="shared" si="11"/>
        <v>6477</v>
      </c>
      <c r="L41" s="189">
        <f t="shared" si="11"/>
        <v>6318</v>
      </c>
      <c r="M41" s="189">
        <f t="shared" si="11"/>
        <v>6220</v>
      </c>
      <c r="N41" s="189">
        <f t="shared" si="11"/>
        <v>5166</v>
      </c>
      <c r="O41" s="189">
        <f t="shared" si="11"/>
        <v>5103</v>
      </c>
      <c r="P41" s="189">
        <f t="shared" si="11"/>
        <v>5250</v>
      </c>
      <c r="Q41" s="189">
        <f t="shared" si="11"/>
        <v>5225</v>
      </c>
      <c r="R41" s="189">
        <f t="shared" si="11"/>
        <v>4726</v>
      </c>
      <c r="S41" s="189">
        <f t="shared" si="11"/>
        <v>5500</v>
      </c>
      <c r="T41" s="189">
        <f t="shared" si="11"/>
        <v>5503</v>
      </c>
      <c r="U41" s="189">
        <f t="shared" si="11"/>
        <v>5465</v>
      </c>
      <c r="V41" s="189">
        <f t="shared" si="11"/>
        <v>5319</v>
      </c>
      <c r="W41" s="189">
        <f t="shared" si="11"/>
        <v>5078</v>
      </c>
      <c r="X41" s="189">
        <f t="shared" si="11"/>
        <v>24440</v>
      </c>
      <c r="Y41" s="189">
        <f t="shared" si="11"/>
        <v>28467</v>
      </c>
      <c r="Z41" s="189">
        <f t="shared" si="11"/>
        <v>29329</v>
      </c>
      <c r="AA41" s="189">
        <f t="shared" si="11"/>
        <v>27067</v>
      </c>
      <c r="AB41" s="189">
        <f t="shared" si="11"/>
        <v>29912</v>
      </c>
      <c r="AC41" s="189">
        <f t="shared" si="11"/>
        <v>32059</v>
      </c>
      <c r="AD41" s="189">
        <f t="shared" si="11"/>
        <v>30808</v>
      </c>
      <c r="AE41" s="189">
        <f t="shared" si="11"/>
        <v>28463</v>
      </c>
      <c r="AF41" s="189">
        <f t="shared" si="11"/>
        <v>24570</v>
      </c>
      <c r="AG41" s="189">
        <f t="shared" si="11"/>
        <v>20670</v>
      </c>
      <c r="AH41" s="189">
        <f t="shared" si="11"/>
        <v>18806</v>
      </c>
      <c r="AI41" s="189">
        <f t="shared" si="11"/>
        <v>14440</v>
      </c>
      <c r="AJ41" s="189">
        <f t="shared" si="11"/>
        <v>19477</v>
      </c>
      <c r="AK41" s="189">
        <f t="shared" si="11"/>
        <v>5314</v>
      </c>
      <c r="AL41" s="189">
        <f t="shared" si="11"/>
        <v>247</v>
      </c>
      <c r="AM41" s="189">
        <f t="shared" si="11"/>
        <v>1638</v>
      </c>
      <c r="AN41" s="189">
        <f t="shared" si="11"/>
        <v>2165</v>
      </c>
      <c r="AO41" s="190">
        <f t="shared" si="11"/>
        <v>9773</v>
      </c>
      <c r="AP41" s="189">
        <f t="shared" si="11"/>
        <v>12856</v>
      </c>
      <c r="AQ41" s="191">
        <f t="shared" si="11"/>
        <v>13588</v>
      </c>
      <c r="AR41" s="191">
        <f t="shared" si="11"/>
        <v>90314</v>
      </c>
      <c r="AS41" s="192">
        <f t="shared" si="11"/>
        <v>220926</v>
      </c>
    </row>
    <row r="42" spans="1:45" s="1" customFormat="1" ht="60" customHeight="1" thickBot="1" x14ac:dyDescent="0.6">
      <c r="A42" s="94"/>
      <c r="B42" s="32" t="s">
        <v>36</v>
      </c>
      <c r="C42" s="193">
        <f>C43+C44+C45</f>
        <v>57855</v>
      </c>
      <c r="D42" s="194">
        <f>D43+D44+D45</f>
        <v>564</v>
      </c>
      <c r="E42" s="195">
        <f t="shared" ref="E42:AS42" si="12">E43+E44+E45</f>
        <v>573</v>
      </c>
      <c r="F42" s="195">
        <f t="shared" si="12"/>
        <v>601</v>
      </c>
      <c r="G42" s="195">
        <f t="shared" si="12"/>
        <v>617</v>
      </c>
      <c r="H42" s="195">
        <f t="shared" si="12"/>
        <v>713</v>
      </c>
      <c r="I42" s="195">
        <f t="shared" si="12"/>
        <v>774</v>
      </c>
      <c r="J42" s="195">
        <f t="shared" si="12"/>
        <v>961</v>
      </c>
      <c r="K42" s="195">
        <f t="shared" si="12"/>
        <v>977</v>
      </c>
      <c r="L42" s="195">
        <f t="shared" si="12"/>
        <v>963</v>
      </c>
      <c r="M42" s="195">
        <f t="shared" si="12"/>
        <v>944</v>
      </c>
      <c r="N42" s="195">
        <f t="shared" si="12"/>
        <v>770</v>
      </c>
      <c r="O42" s="195">
        <f t="shared" si="12"/>
        <v>760</v>
      </c>
      <c r="P42" s="195">
        <f t="shared" si="12"/>
        <v>786</v>
      </c>
      <c r="Q42" s="195">
        <f t="shared" si="12"/>
        <v>751</v>
      </c>
      <c r="R42" s="195">
        <f t="shared" si="12"/>
        <v>689</v>
      </c>
      <c r="S42" s="195">
        <f t="shared" si="12"/>
        <v>789</v>
      </c>
      <c r="T42" s="195">
        <f t="shared" si="12"/>
        <v>796</v>
      </c>
      <c r="U42" s="195">
        <f t="shared" si="12"/>
        <v>797</v>
      </c>
      <c r="V42" s="195">
        <f t="shared" si="12"/>
        <v>754</v>
      </c>
      <c r="W42" s="195">
        <f t="shared" si="12"/>
        <v>723</v>
      </c>
      <c r="X42" s="195">
        <f t="shared" si="12"/>
        <v>3434</v>
      </c>
      <c r="Y42" s="195">
        <f t="shared" si="12"/>
        <v>4058</v>
      </c>
      <c r="Z42" s="195">
        <f t="shared" si="12"/>
        <v>4148</v>
      </c>
      <c r="AA42" s="195">
        <f t="shared" si="12"/>
        <v>3888</v>
      </c>
      <c r="AB42" s="195">
        <f t="shared" si="12"/>
        <v>4160</v>
      </c>
      <c r="AC42" s="195">
        <f t="shared" si="12"/>
        <v>4193</v>
      </c>
      <c r="AD42" s="195">
        <f t="shared" si="12"/>
        <v>3748</v>
      </c>
      <c r="AE42" s="195">
        <f t="shared" si="12"/>
        <v>3414</v>
      </c>
      <c r="AF42" s="195">
        <f t="shared" si="12"/>
        <v>3005</v>
      </c>
      <c r="AG42" s="195">
        <f t="shared" si="12"/>
        <v>2628</v>
      </c>
      <c r="AH42" s="195">
        <f t="shared" si="12"/>
        <v>2331</v>
      </c>
      <c r="AI42" s="195">
        <f t="shared" si="12"/>
        <v>1606</v>
      </c>
      <c r="AJ42" s="195">
        <f t="shared" si="12"/>
        <v>1940</v>
      </c>
      <c r="AK42" s="194">
        <f t="shared" si="12"/>
        <v>779</v>
      </c>
      <c r="AL42" s="194">
        <f t="shared" si="12"/>
        <v>36</v>
      </c>
      <c r="AM42" s="195">
        <f t="shared" si="12"/>
        <v>235</v>
      </c>
      <c r="AN42" s="195">
        <f t="shared" si="12"/>
        <v>329</v>
      </c>
      <c r="AO42" s="196">
        <f t="shared" si="12"/>
        <v>1378</v>
      </c>
      <c r="AP42" s="194">
        <f t="shared" si="12"/>
        <v>1915</v>
      </c>
      <c r="AQ42" s="197">
        <f t="shared" si="12"/>
        <v>1977</v>
      </c>
      <c r="AR42" s="197">
        <f t="shared" si="12"/>
        <v>12663</v>
      </c>
      <c r="AS42" s="198">
        <f t="shared" si="12"/>
        <v>29751</v>
      </c>
    </row>
    <row r="43" spans="1:45" s="26" customFormat="1" ht="60" customHeight="1" x14ac:dyDescent="0.55000000000000004">
      <c r="A43" s="93"/>
      <c r="B43" s="29" t="s">
        <v>62</v>
      </c>
      <c r="C43" s="180">
        <f t="shared" ref="C43:C60" si="13">D43+E43+F43+G43+H43+I43+J43+K43+L43+M43+N43+O43+P43+Q43+R43+S43+T43+U43+V43+W43+X43+Y43+Z43+AA43+AB43+AC43+AD43+AE43+AF43+AG43+AH43+AI43+AJ43</f>
        <v>24353</v>
      </c>
      <c r="D43" s="30">
        <v>237</v>
      </c>
      <c r="E43" s="30">
        <v>241</v>
      </c>
      <c r="F43" s="30">
        <v>253</v>
      </c>
      <c r="G43" s="30">
        <v>260</v>
      </c>
      <c r="H43" s="30">
        <v>300</v>
      </c>
      <c r="I43" s="30">
        <v>326</v>
      </c>
      <c r="J43" s="30">
        <v>404</v>
      </c>
      <c r="K43" s="30">
        <v>411</v>
      </c>
      <c r="L43" s="30">
        <v>406</v>
      </c>
      <c r="M43" s="30">
        <v>397</v>
      </c>
      <c r="N43" s="30">
        <v>324</v>
      </c>
      <c r="O43" s="30">
        <v>320</v>
      </c>
      <c r="P43" s="30">
        <v>331</v>
      </c>
      <c r="Q43" s="30">
        <v>316</v>
      </c>
      <c r="R43" s="30">
        <v>290</v>
      </c>
      <c r="S43" s="30">
        <v>332</v>
      </c>
      <c r="T43" s="30">
        <v>335</v>
      </c>
      <c r="U43" s="30">
        <v>336</v>
      </c>
      <c r="V43" s="30">
        <v>317</v>
      </c>
      <c r="W43" s="30">
        <v>304</v>
      </c>
      <c r="X43" s="30">
        <v>1446</v>
      </c>
      <c r="Y43" s="30">
        <v>1708</v>
      </c>
      <c r="Z43" s="30">
        <v>1746</v>
      </c>
      <c r="AA43" s="30">
        <v>1637</v>
      </c>
      <c r="AB43" s="30">
        <v>1751</v>
      </c>
      <c r="AC43" s="30">
        <v>1765</v>
      </c>
      <c r="AD43" s="30">
        <v>1578</v>
      </c>
      <c r="AE43" s="30">
        <v>1437</v>
      </c>
      <c r="AF43" s="30">
        <v>1265</v>
      </c>
      <c r="AG43" s="30">
        <v>1106</v>
      </c>
      <c r="AH43" s="30">
        <v>981</v>
      </c>
      <c r="AI43" s="30">
        <v>676</v>
      </c>
      <c r="AJ43" s="30">
        <v>817</v>
      </c>
      <c r="AK43" s="30">
        <v>328</v>
      </c>
      <c r="AL43" s="30">
        <v>15</v>
      </c>
      <c r="AM43" s="30">
        <v>99</v>
      </c>
      <c r="AN43" s="30">
        <v>138</v>
      </c>
      <c r="AO43" s="30">
        <v>580</v>
      </c>
      <c r="AP43" s="30">
        <v>806</v>
      </c>
      <c r="AQ43" s="30">
        <v>832</v>
      </c>
      <c r="AR43" s="30">
        <v>5330</v>
      </c>
      <c r="AS43" s="30">
        <v>12523</v>
      </c>
    </row>
    <row r="44" spans="1:45" s="26" customFormat="1" ht="60" customHeight="1" x14ac:dyDescent="0.55000000000000004">
      <c r="A44" s="93"/>
      <c r="B44" s="29" t="s">
        <v>63</v>
      </c>
      <c r="C44" s="180">
        <f t="shared" si="13"/>
        <v>14018</v>
      </c>
      <c r="D44" s="30">
        <v>137</v>
      </c>
      <c r="E44" s="30">
        <v>139</v>
      </c>
      <c r="F44" s="30">
        <v>146</v>
      </c>
      <c r="G44" s="30">
        <v>149</v>
      </c>
      <c r="H44" s="30">
        <v>173</v>
      </c>
      <c r="I44" s="30">
        <v>187</v>
      </c>
      <c r="J44" s="30">
        <v>233</v>
      </c>
      <c r="K44" s="30">
        <v>237</v>
      </c>
      <c r="L44" s="30">
        <v>233</v>
      </c>
      <c r="M44" s="30">
        <v>229</v>
      </c>
      <c r="N44" s="30">
        <v>187</v>
      </c>
      <c r="O44" s="30">
        <v>184</v>
      </c>
      <c r="P44" s="30">
        <v>190</v>
      </c>
      <c r="Q44" s="30">
        <v>182</v>
      </c>
      <c r="R44" s="30">
        <v>167</v>
      </c>
      <c r="S44" s="30">
        <v>191</v>
      </c>
      <c r="T44" s="30">
        <v>193</v>
      </c>
      <c r="U44" s="30">
        <v>193</v>
      </c>
      <c r="V44" s="30">
        <v>183</v>
      </c>
      <c r="W44" s="30">
        <v>175</v>
      </c>
      <c r="X44" s="30">
        <v>832</v>
      </c>
      <c r="Y44" s="30">
        <v>983</v>
      </c>
      <c r="Z44" s="30">
        <v>1005</v>
      </c>
      <c r="AA44" s="30">
        <v>942</v>
      </c>
      <c r="AB44" s="30">
        <v>1008</v>
      </c>
      <c r="AC44" s="30">
        <v>1016</v>
      </c>
      <c r="AD44" s="30">
        <v>908</v>
      </c>
      <c r="AE44" s="30">
        <v>827</v>
      </c>
      <c r="AF44" s="30">
        <v>728</v>
      </c>
      <c r="AG44" s="30">
        <v>637</v>
      </c>
      <c r="AH44" s="30">
        <v>565</v>
      </c>
      <c r="AI44" s="30">
        <v>389</v>
      </c>
      <c r="AJ44" s="30">
        <v>470</v>
      </c>
      <c r="AK44" s="30">
        <v>189</v>
      </c>
      <c r="AL44" s="30">
        <v>9</v>
      </c>
      <c r="AM44" s="30">
        <v>57</v>
      </c>
      <c r="AN44" s="30">
        <v>80</v>
      </c>
      <c r="AO44" s="30">
        <v>334</v>
      </c>
      <c r="AP44" s="30">
        <v>464</v>
      </c>
      <c r="AQ44" s="30">
        <v>479</v>
      </c>
      <c r="AR44" s="30">
        <v>3068</v>
      </c>
      <c r="AS44" s="30">
        <v>7209</v>
      </c>
    </row>
    <row r="45" spans="1:45" s="26" customFormat="1" ht="60" customHeight="1" thickBot="1" x14ac:dyDescent="0.6">
      <c r="A45" s="93"/>
      <c r="B45" s="29" t="s">
        <v>64</v>
      </c>
      <c r="C45" s="180">
        <f t="shared" si="13"/>
        <v>19484</v>
      </c>
      <c r="D45" s="30">
        <v>190</v>
      </c>
      <c r="E45" s="30">
        <v>193</v>
      </c>
      <c r="F45" s="30">
        <v>202</v>
      </c>
      <c r="G45" s="30">
        <v>208</v>
      </c>
      <c r="H45" s="30">
        <v>240</v>
      </c>
      <c r="I45" s="30">
        <v>261</v>
      </c>
      <c r="J45" s="30">
        <v>324</v>
      </c>
      <c r="K45" s="30">
        <v>329</v>
      </c>
      <c r="L45" s="30">
        <v>324</v>
      </c>
      <c r="M45" s="30">
        <v>318</v>
      </c>
      <c r="N45" s="30">
        <v>259</v>
      </c>
      <c r="O45" s="30">
        <v>256</v>
      </c>
      <c r="P45" s="30">
        <v>265</v>
      </c>
      <c r="Q45" s="30">
        <v>253</v>
      </c>
      <c r="R45" s="30">
        <v>232</v>
      </c>
      <c r="S45" s="30">
        <v>266</v>
      </c>
      <c r="T45" s="30">
        <v>268</v>
      </c>
      <c r="U45" s="30">
        <v>268</v>
      </c>
      <c r="V45" s="30">
        <v>254</v>
      </c>
      <c r="W45" s="30">
        <v>244</v>
      </c>
      <c r="X45" s="30">
        <v>1156</v>
      </c>
      <c r="Y45" s="30">
        <v>1367</v>
      </c>
      <c r="Z45" s="30">
        <v>1397</v>
      </c>
      <c r="AA45" s="30">
        <v>1309</v>
      </c>
      <c r="AB45" s="30">
        <v>1401</v>
      </c>
      <c r="AC45" s="30">
        <v>1412</v>
      </c>
      <c r="AD45" s="30">
        <v>1262</v>
      </c>
      <c r="AE45" s="30">
        <v>1150</v>
      </c>
      <c r="AF45" s="30">
        <v>1012</v>
      </c>
      <c r="AG45" s="30">
        <v>885</v>
      </c>
      <c r="AH45" s="30">
        <v>785</v>
      </c>
      <c r="AI45" s="30">
        <v>541</v>
      </c>
      <c r="AJ45" s="30">
        <v>653</v>
      </c>
      <c r="AK45" s="30">
        <v>262</v>
      </c>
      <c r="AL45" s="30">
        <v>12</v>
      </c>
      <c r="AM45" s="30">
        <v>79</v>
      </c>
      <c r="AN45" s="30">
        <v>111</v>
      </c>
      <c r="AO45" s="30">
        <v>464</v>
      </c>
      <c r="AP45" s="30">
        <v>645</v>
      </c>
      <c r="AQ45" s="30">
        <v>666</v>
      </c>
      <c r="AR45" s="30">
        <v>4265</v>
      </c>
      <c r="AS45" s="30">
        <v>10019</v>
      </c>
    </row>
    <row r="46" spans="1:45" s="1" customFormat="1" ht="60" customHeight="1" thickBot="1" x14ac:dyDescent="0.6">
      <c r="A46" s="94"/>
      <c r="B46" s="32" t="s">
        <v>42</v>
      </c>
      <c r="C46" s="193">
        <f>C47+C48+C49+C50</f>
        <v>124230</v>
      </c>
      <c r="D46" s="194">
        <f>D47+D48+D49+D50</f>
        <v>1210</v>
      </c>
      <c r="E46" s="195">
        <f t="shared" ref="E46:AS46" si="14">E47+E48+E49+E50</f>
        <v>1227</v>
      </c>
      <c r="F46" s="195">
        <f t="shared" si="14"/>
        <v>1291</v>
      </c>
      <c r="G46" s="195">
        <f t="shared" si="14"/>
        <v>1325</v>
      </c>
      <c r="H46" s="195">
        <f t="shared" si="14"/>
        <v>1530</v>
      </c>
      <c r="I46" s="195">
        <f t="shared" si="14"/>
        <v>1662</v>
      </c>
      <c r="J46" s="195">
        <f t="shared" si="14"/>
        <v>2064</v>
      </c>
      <c r="K46" s="195">
        <f t="shared" si="14"/>
        <v>2098</v>
      </c>
      <c r="L46" s="195">
        <f t="shared" si="14"/>
        <v>2069</v>
      </c>
      <c r="M46" s="195">
        <f t="shared" si="14"/>
        <v>2026</v>
      </c>
      <c r="N46" s="195">
        <f t="shared" si="14"/>
        <v>1654</v>
      </c>
      <c r="O46" s="195">
        <f t="shared" si="14"/>
        <v>1633</v>
      </c>
      <c r="P46" s="195">
        <f t="shared" si="14"/>
        <v>1688</v>
      </c>
      <c r="Q46" s="195">
        <f t="shared" si="14"/>
        <v>1613</v>
      </c>
      <c r="R46" s="195">
        <f t="shared" si="14"/>
        <v>1478</v>
      </c>
      <c r="S46" s="195">
        <f t="shared" si="14"/>
        <v>1695</v>
      </c>
      <c r="T46" s="195">
        <f t="shared" si="14"/>
        <v>1711</v>
      </c>
      <c r="U46" s="195">
        <f t="shared" si="14"/>
        <v>1711</v>
      </c>
      <c r="V46" s="195">
        <f t="shared" si="14"/>
        <v>1619</v>
      </c>
      <c r="W46" s="195">
        <f t="shared" si="14"/>
        <v>1553</v>
      </c>
      <c r="X46" s="195">
        <f t="shared" si="14"/>
        <v>7373</v>
      </c>
      <c r="Y46" s="195">
        <f t="shared" si="14"/>
        <v>8715</v>
      </c>
      <c r="Z46" s="195">
        <f t="shared" si="14"/>
        <v>8907</v>
      </c>
      <c r="AA46" s="195">
        <f t="shared" si="14"/>
        <v>8348</v>
      </c>
      <c r="AB46" s="195">
        <f t="shared" si="14"/>
        <v>8932</v>
      </c>
      <c r="AC46" s="195">
        <f t="shared" si="14"/>
        <v>9003</v>
      </c>
      <c r="AD46" s="195">
        <f t="shared" si="14"/>
        <v>8048</v>
      </c>
      <c r="AE46" s="195">
        <f t="shared" si="14"/>
        <v>7331</v>
      </c>
      <c r="AF46" s="195">
        <f t="shared" si="14"/>
        <v>6453</v>
      </c>
      <c r="AG46" s="195">
        <f t="shared" si="14"/>
        <v>5641</v>
      </c>
      <c r="AH46" s="195">
        <f t="shared" si="14"/>
        <v>5005</v>
      </c>
      <c r="AI46" s="195">
        <f t="shared" si="14"/>
        <v>3451</v>
      </c>
      <c r="AJ46" s="195">
        <f t="shared" si="14"/>
        <v>4166</v>
      </c>
      <c r="AK46" s="194">
        <f t="shared" si="14"/>
        <v>1674</v>
      </c>
      <c r="AL46" s="194">
        <f t="shared" si="14"/>
        <v>77</v>
      </c>
      <c r="AM46" s="197">
        <f t="shared" si="14"/>
        <v>505</v>
      </c>
      <c r="AN46" s="197">
        <f t="shared" si="14"/>
        <v>705</v>
      </c>
      <c r="AO46" s="196">
        <f t="shared" si="14"/>
        <v>2959</v>
      </c>
      <c r="AP46" s="194">
        <f t="shared" si="14"/>
        <v>4109</v>
      </c>
      <c r="AQ46" s="195">
        <f t="shared" si="14"/>
        <v>4243</v>
      </c>
      <c r="AR46" s="195">
        <f t="shared" si="14"/>
        <v>27190</v>
      </c>
      <c r="AS46" s="199">
        <f t="shared" si="14"/>
        <v>63884</v>
      </c>
    </row>
    <row r="47" spans="1:45" s="26" customFormat="1" ht="60" customHeight="1" x14ac:dyDescent="0.55000000000000004">
      <c r="A47" s="165"/>
      <c r="B47" s="29" t="s">
        <v>65</v>
      </c>
      <c r="C47" s="180">
        <f t="shared" si="13"/>
        <v>55539</v>
      </c>
      <c r="D47" s="30">
        <v>541</v>
      </c>
      <c r="E47" s="30">
        <v>549</v>
      </c>
      <c r="F47" s="30">
        <v>577</v>
      </c>
      <c r="G47" s="30">
        <v>592</v>
      </c>
      <c r="H47" s="30">
        <v>684</v>
      </c>
      <c r="I47" s="30">
        <v>743</v>
      </c>
      <c r="J47" s="30">
        <v>923</v>
      </c>
      <c r="K47" s="30">
        <v>938</v>
      </c>
      <c r="L47" s="30">
        <v>925</v>
      </c>
      <c r="M47" s="30">
        <v>906</v>
      </c>
      <c r="N47" s="30">
        <v>740</v>
      </c>
      <c r="O47" s="30">
        <v>730</v>
      </c>
      <c r="P47" s="30">
        <v>754</v>
      </c>
      <c r="Q47" s="30">
        <v>721</v>
      </c>
      <c r="R47" s="30">
        <v>661</v>
      </c>
      <c r="S47" s="30">
        <v>758</v>
      </c>
      <c r="T47" s="30">
        <v>765</v>
      </c>
      <c r="U47" s="30">
        <v>765</v>
      </c>
      <c r="V47" s="30">
        <v>724</v>
      </c>
      <c r="W47" s="30">
        <v>694</v>
      </c>
      <c r="X47" s="30">
        <v>3296</v>
      </c>
      <c r="Y47" s="30">
        <v>3896</v>
      </c>
      <c r="Z47" s="30">
        <v>3982</v>
      </c>
      <c r="AA47" s="30">
        <v>3732</v>
      </c>
      <c r="AB47" s="30">
        <v>3993</v>
      </c>
      <c r="AC47" s="30">
        <v>4025</v>
      </c>
      <c r="AD47" s="30">
        <v>3598</v>
      </c>
      <c r="AE47" s="30">
        <v>3278</v>
      </c>
      <c r="AF47" s="30">
        <v>2885</v>
      </c>
      <c r="AG47" s="30">
        <v>2522</v>
      </c>
      <c r="AH47" s="30">
        <v>2238</v>
      </c>
      <c r="AI47" s="30">
        <v>1542</v>
      </c>
      <c r="AJ47" s="30">
        <v>1862</v>
      </c>
      <c r="AK47" s="30">
        <v>748</v>
      </c>
      <c r="AL47" s="30">
        <v>34</v>
      </c>
      <c r="AM47" s="30">
        <v>226</v>
      </c>
      <c r="AN47" s="30">
        <v>315</v>
      </c>
      <c r="AO47" s="30">
        <v>1323</v>
      </c>
      <c r="AP47" s="30">
        <v>1837</v>
      </c>
      <c r="AQ47" s="30">
        <v>1897</v>
      </c>
      <c r="AR47" s="30">
        <v>12156</v>
      </c>
      <c r="AS47" s="30">
        <v>28560</v>
      </c>
    </row>
    <row r="48" spans="1:45" s="26" customFormat="1" ht="60" customHeight="1" x14ac:dyDescent="0.55000000000000004">
      <c r="A48" s="93"/>
      <c r="B48" s="29" t="s">
        <v>66</v>
      </c>
      <c r="C48" s="180">
        <f t="shared" si="13"/>
        <v>17272</v>
      </c>
      <c r="D48" s="30">
        <v>168</v>
      </c>
      <c r="E48" s="30">
        <v>170</v>
      </c>
      <c r="F48" s="30">
        <v>179</v>
      </c>
      <c r="G48" s="30">
        <v>184</v>
      </c>
      <c r="H48" s="30">
        <v>213</v>
      </c>
      <c r="I48" s="30">
        <v>231</v>
      </c>
      <c r="J48" s="30">
        <v>287</v>
      </c>
      <c r="K48" s="30">
        <v>292</v>
      </c>
      <c r="L48" s="30">
        <v>288</v>
      </c>
      <c r="M48" s="30">
        <v>282</v>
      </c>
      <c r="N48" s="30">
        <v>230</v>
      </c>
      <c r="O48" s="30">
        <v>227</v>
      </c>
      <c r="P48" s="30">
        <v>235</v>
      </c>
      <c r="Q48" s="30">
        <v>224</v>
      </c>
      <c r="R48" s="30">
        <v>205</v>
      </c>
      <c r="S48" s="30">
        <v>236</v>
      </c>
      <c r="T48" s="30">
        <v>238</v>
      </c>
      <c r="U48" s="30">
        <v>238</v>
      </c>
      <c r="V48" s="30">
        <v>225</v>
      </c>
      <c r="W48" s="30">
        <v>216</v>
      </c>
      <c r="X48" s="30">
        <v>1025</v>
      </c>
      <c r="Y48" s="30">
        <v>1212</v>
      </c>
      <c r="Z48" s="30">
        <v>1238</v>
      </c>
      <c r="AA48" s="30">
        <v>1161</v>
      </c>
      <c r="AB48" s="30">
        <v>1242</v>
      </c>
      <c r="AC48" s="30">
        <v>1252</v>
      </c>
      <c r="AD48" s="30">
        <v>1119</v>
      </c>
      <c r="AE48" s="30">
        <v>1019</v>
      </c>
      <c r="AF48" s="30">
        <v>897</v>
      </c>
      <c r="AG48" s="30">
        <v>784</v>
      </c>
      <c r="AH48" s="30">
        <v>696</v>
      </c>
      <c r="AI48" s="30">
        <v>480</v>
      </c>
      <c r="AJ48" s="30">
        <v>579</v>
      </c>
      <c r="AK48" s="30">
        <v>233</v>
      </c>
      <c r="AL48" s="30">
        <v>11</v>
      </c>
      <c r="AM48" s="30">
        <v>70</v>
      </c>
      <c r="AN48" s="30">
        <v>98</v>
      </c>
      <c r="AO48" s="30">
        <v>411</v>
      </c>
      <c r="AP48" s="30">
        <v>571</v>
      </c>
      <c r="AQ48" s="30">
        <v>590</v>
      </c>
      <c r="AR48" s="30">
        <v>3780</v>
      </c>
      <c r="AS48" s="30">
        <v>8882</v>
      </c>
    </row>
    <row r="49" spans="1:45" s="26" customFormat="1" ht="60" customHeight="1" x14ac:dyDescent="0.55000000000000004">
      <c r="A49" s="93"/>
      <c r="B49" s="29" t="s">
        <v>67</v>
      </c>
      <c r="C49" s="180">
        <f t="shared" si="13"/>
        <v>24358</v>
      </c>
      <c r="D49" s="30">
        <v>237</v>
      </c>
      <c r="E49" s="30">
        <v>241</v>
      </c>
      <c r="F49" s="30">
        <v>254</v>
      </c>
      <c r="G49" s="30">
        <v>260</v>
      </c>
      <c r="H49" s="30">
        <v>300</v>
      </c>
      <c r="I49" s="30">
        <v>326</v>
      </c>
      <c r="J49" s="30">
        <v>405</v>
      </c>
      <c r="K49" s="30">
        <v>411</v>
      </c>
      <c r="L49" s="30">
        <v>406</v>
      </c>
      <c r="M49" s="30">
        <v>397</v>
      </c>
      <c r="N49" s="30">
        <v>324</v>
      </c>
      <c r="O49" s="30">
        <v>320</v>
      </c>
      <c r="P49" s="30">
        <v>331</v>
      </c>
      <c r="Q49" s="30">
        <v>316</v>
      </c>
      <c r="R49" s="30">
        <v>290</v>
      </c>
      <c r="S49" s="30">
        <v>332</v>
      </c>
      <c r="T49" s="30">
        <v>335</v>
      </c>
      <c r="U49" s="30">
        <v>335</v>
      </c>
      <c r="V49" s="30">
        <v>317</v>
      </c>
      <c r="W49" s="30">
        <v>305</v>
      </c>
      <c r="X49" s="30">
        <v>1446</v>
      </c>
      <c r="Y49" s="30">
        <v>1709</v>
      </c>
      <c r="Z49" s="30">
        <v>1747</v>
      </c>
      <c r="AA49" s="30">
        <v>1637</v>
      </c>
      <c r="AB49" s="30">
        <v>1751</v>
      </c>
      <c r="AC49" s="30">
        <v>1765</v>
      </c>
      <c r="AD49" s="30">
        <v>1578</v>
      </c>
      <c r="AE49" s="30">
        <v>1437</v>
      </c>
      <c r="AF49" s="30">
        <v>1265</v>
      </c>
      <c r="AG49" s="30">
        <v>1106</v>
      </c>
      <c r="AH49" s="30">
        <v>981</v>
      </c>
      <c r="AI49" s="30">
        <v>677</v>
      </c>
      <c r="AJ49" s="30">
        <v>817</v>
      </c>
      <c r="AK49" s="30">
        <v>328</v>
      </c>
      <c r="AL49" s="30">
        <v>15</v>
      </c>
      <c r="AM49" s="30">
        <v>99</v>
      </c>
      <c r="AN49" s="30">
        <v>138</v>
      </c>
      <c r="AO49" s="30">
        <v>580</v>
      </c>
      <c r="AP49" s="30">
        <v>806</v>
      </c>
      <c r="AQ49" s="30">
        <v>832</v>
      </c>
      <c r="AR49" s="30">
        <v>5331</v>
      </c>
      <c r="AS49" s="30">
        <v>12526</v>
      </c>
    </row>
    <row r="50" spans="1:45" s="26" customFormat="1" ht="60" customHeight="1" thickBot="1" x14ac:dyDescent="0.6">
      <c r="A50" s="93"/>
      <c r="B50" s="29" t="s">
        <v>68</v>
      </c>
      <c r="C50" s="180">
        <f t="shared" si="13"/>
        <v>27061</v>
      </c>
      <c r="D50" s="30">
        <v>264</v>
      </c>
      <c r="E50" s="30">
        <v>267</v>
      </c>
      <c r="F50" s="30">
        <v>281</v>
      </c>
      <c r="G50" s="30">
        <v>289</v>
      </c>
      <c r="H50" s="30">
        <v>333</v>
      </c>
      <c r="I50" s="30">
        <v>362</v>
      </c>
      <c r="J50" s="30">
        <v>449</v>
      </c>
      <c r="K50" s="30">
        <v>457</v>
      </c>
      <c r="L50" s="30">
        <v>450</v>
      </c>
      <c r="M50" s="30">
        <v>441</v>
      </c>
      <c r="N50" s="30">
        <v>360</v>
      </c>
      <c r="O50" s="30">
        <v>356</v>
      </c>
      <c r="P50" s="30">
        <v>368</v>
      </c>
      <c r="Q50" s="30">
        <v>352</v>
      </c>
      <c r="R50" s="30">
        <v>322</v>
      </c>
      <c r="S50" s="30">
        <v>369</v>
      </c>
      <c r="T50" s="30">
        <v>373</v>
      </c>
      <c r="U50" s="30">
        <v>373</v>
      </c>
      <c r="V50" s="30">
        <v>353</v>
      </c>
      <c r="W50" s="30">
        <v>338</v>
      </c>
      <c r="X50" s="30">
        <v>1606</v>
      </c>
      <c r="Y50" s="30">
        <v>1898</v>
      </c>
      <c r="Z50" s="30">
        <v>1940</v>
      </c>
      <c r="AA50" s="30">
        <v>1818</v>
      </c>
      <c r="AB50" s="30">
        <v>1946</v>
      </c>
      <c r="AC50" s="30">
        <v>1961</v>
      </c>
      <c r="AD50" s="30">
        <v>1753</v>
      </c>
      <c r="AE50" s="30">
        <v>1597</v>
      </c>
      <c r="AF50" s="30">
        <v>1406</v>
      </c>
      <c r="AG50" s="30">
        <v>1229</v>
      </c>
      <c r="AH50" s="30">
        <v>1090</v>
      </c>
      <c r="AI50" s="30">
        <v>752</v>
      </c>
      <c r="AJ50" s="30">
        <v>908</v>
      </c>
      <c r="AK50" s="30">
        <v>365</v>
      </c>
      <c r="AL50" s="30">
        <v>17</v>
      </c>
      <c r="AM50" s="30">
        <v>110</v>
      </c>
      <c r="AN50" s="30">
        <v>154</v>
      </c>
      <c r="AO50" s="30">
        <v>645</v>
      </c>
      <c r="AP50" s="30">
        <v>895</v>
      </c>
      <c r="AQ50" s="30">
        <v>924</v>
      </c>
      <c r="AR50" s="30">
        <v>5923</v>
      </c>
      <c r="AS50" s="30">
        <v>13916</v>
      </c>
    </row>
    <row r="51" spans="1:45" s="1" customFormat="1" ht="60" customHeight="1" thickBot="1" x14ac:dyDescent="0.6">
      <c r="A51" s="94"/>
      <c r="B51" s="32" t="s">
        <v>46</v>
      </c>
      <c r="C51" s="193">
        <f>C52+C53+C54</f>
        <v>33303</v>
      </c>
      <c r="D51" s="194">
        <f>D52+D53+D54</f>
        <v>325</v>
      </c>
      <c r="E51" s="195">
        <f t="shared" ref="E51:AS51" si="15">E52+E53+E54</f>
        <v>329</v>
      </c>
      <c r="F51" s="195">
        <f t="shared" si="15"/>
        <v>346</v>
      </c>
      <c r="G51" s="195">
        <f t="shared" si="15"/>
        <v>355</v>
      </c>
      <c r="H51" s="195">
        <f t="shared" si="15"/>
        <v>409</v>
      </c>
      <c r="I51" s="195">
        <f t="shared" si="15"/>
        <v>445</v>
      </c>
      <c r="J51" s="195">
        <f t="shared" si="15"/>
        <v>553</v>
      </c>
      <c r="K51" s="195">
        <f t="shared" si="15"/>
        <v>562</v>
      </c>
      <c r="L51" s="195">
        <f t="shared" si="15"/>
        <v>554</v>
      </c>
      <c r="M51" s="195">
        <f t="shared" si="15"/>
        <v>543</v>
      </c>
      <c r="N51" s="195">
        <f t="shared" si="15"/>
        <v>444</v>
      </c>
      <c r="O51" s="195">
        <f t="shared" si="15"/>
        <v>438</v>
      </c>
      <c r="P51" s="195">
        <f t="shared" si="15"/>
        <v>452</v>
      </c>
      <c r="Q51" s="195">
        <f t="shared" si="15"/>
        <v>432</v>
      </c>
      <c r="R51" s="195">
        <f t="shared" si="15"/>
        <v>396</v>
      </c>
      <c r="S51" s="195">
        <f t="shared" si="15"/>
        <v>455</v>
      </c>
      <c r="T51" s="195">
        <f t="shared" si="15"/>
        <v>458</v>
      </c>
      <c r="U51" s="195">
        <f t="shared" si="15"/>
        <v>458</v>
      </c>
      <c r="V51" s="195">
        <f t="shared" si="15"/>
        <v>434</v>
      </c>
      <c r="W51" s="195">
        <f t="shared" si="15"/>
        <v>417</v>
      </c>
      <c r="X51" s="195">
        <f t="shared" si="15"/>
        <v>1977</v>
      </c>
      <c r="Y51" s="195">
        <f t="shared" si="15"/>
        <v>2337</v>
      </c>
      <c r="Z51" s="195">
        <f t="shared" si="15"/>
        <v>2388</v>
      </c>
      <c r="AA51" s="195">
        <f t="shared" si="15"/>
        <v>2237</v>
      </c>
      <c r="AB51" s="195">
        <f t="shared" si="15"/>
        <v>2395</v>
      </c>
      <c r="AC51" s="195">
        <f t="shared" si="15"/>
        <v>2414</v>
      </c>
      <c r="AD51" s="195">
        <f t="shared" si="15"/>
        <v>2159</v>
      </c>
      <c r="AE51" s="195">
        <f t="shared" si="15"/>
        <v>1965</v>
      </c>
      <c r="AF51" s="195">
        <f t="shared" si="15"/>
        <v>1730</v>
      </c>
      <c r="AG51" s="195">
        <f t="shared" si="15"/>
        <v>1512</v>
      </c>
      <c r="AH51" s="195">
        <f t="shared" si="15"/>
        <v>1342</v>
      </c>
      <c r="AI51" s="195">
        <f t="shared" si="15"/>
        <v>925</v>
      </c>
      <c r="AJ51" s="195">
        <f t="shared" si="15"/>
        <v>1117</v>
      </c>
      <c r="AK51" s="194">
        <f t="shared" si="15"/>
        <v>449</v>
      </c>
      <c r="AL51" s="194">
        <f t="shared" si="15"/>
        <v>21</v>
      </c>
      <c r="AM51" s="195">
        <f t="shared" si="15"/>
        <v>135</v>
      </c>
      <c r="AN51" s="195">
        <f t="shared" si="15"/>
        <v>190</v>
      </c>
      <c r="AO51" s="196">
        <f t="shared" si="15"/>
        <v>793</v>
      </c>
      <c r="AP51" s="194">
        <f t="shared" si="15"/>
        <v>1102</v>
      </c>
      <c r="AQ51" s="195">
        <f t="shared" si="15"/>
        <v>1137</v>
      </c>
      <c r="AR51" s="195">
        <f t="shared" si="15"/>
        <v>7289</v>
      </c>
      <c r="AS51" s="199">
        <f t="shared" si="15"/>
        <v>17126</v>
      </c>
    </row>
    <row r="52" spans="1:45" s="26" customFormat="1" ht="60" customHeight="1" x14ac:dyDescent="0.55000000000000004">
      <c r="A52" s="93"/>
      <c r="B52" s="29" t="s">
        <v>69</v>
      </c>
      <c r="C52" s="180">
        <f t="shared" si="13"/>
        <v>9205</v>
      </c>
      <c r="D52" s="30">
        <v>90</v>
      </c>
      <c r="E52" s="30">
        <v>91</v>
      </c>
      <c r="F52" s="30">
        <v>96</v>
      </c>
      <c r="G52" s="30">
        <v>98</v>
      </c>
      <c r="H52" s="30">
        <v>113</v>
      </c>
      <c r="I52" s="30">
        <v>123</v>
      </c>
      <c r="J52" s="30">
        <v>153</v>
      </c>
      <c r="K52" s="30">
        <v>155</v>
      </c>
      <c r="L52" s="30">
        <v>153</v>
      </c>
      <c r="M52" s="30">
        <v>150</v>
      </c>
      <c r="N52" s="30">
        <v>123</v>
      </c>
      <c r="O52" s="30">
        <v>121</v>
      </c>
      <c r="P52" s="30">
        <v>125</v>
      </c>
      <c r="Q52" s="30">
        <v>119</v>
      </c>
      <c r="R52" s="30">
        <v>109</v>
      </c>
      <c r="S52" s="30">
        <v>127</v>
      </c>
      <c r="T52" s="30">
        <v>127</v>
      </c>
      <c r="U52" s="30">
        <v>127</v>
      </c>
      <c r="V52" s="30">
        <v>120</v>
      </c>
      <c r="W52" s="30">
        <v>115</v>
      </c>
      <c r="X52" s="30">
        <v>546</v>
      </c>
      <c r="Y52" s="30">
        <v>646</v>
      </c>
      <c r="Z52" s="30">
        <v>660</v>
      </c>
      <c r="AA52" s="30">
        <v>618</v>
      </c>
      <c r="AB52" s="30">
        <v>662</v>
      </c>
      <c r="AC52" s="30">
        <v>667</v>
      </c>
      <c r="AD52" s="30">
        <v>597</v>
      </c>
      <c r="AE52" s="30">
        <v>543</v>
      </c>
      <c r="AF52" s="30">
        <v>478</v>
      </c>
      <c r="AG52" s="30">
        <v>418</v>
      </c>
      <c r="AH52" s="30">
        <v>371</v>
      </c>
      <c r="AI52" s="30">
        <v>255</v>
      </c>
      <c r="AJ52" s="30">
        <v>309</v>
      </c>
      <c r="AK52" s="30">
        <v>124</v>
      </c>
      <c r="AL52" s="30">
        <v>6</v>
      </c>
      <c r="AM52" s="30">
        <v>37</v>
      </c>
      <c r="AN52" s="30">
        <v>53</v>
      </c>
      <c r="AO52" s="30">
        <v>219</v>
      </c>
      <c r="AP52" s="30">
        <v>305</v>
      </c>
      <c r="AQ52" s="30">
        <v>314</v>
      </c>
      <c r="AR52" s="30">
        <v>2015</v>
      </c>
      <c r="AS52" s="30">
        <v>4733</v>
      </c>
    </row>
    <row r="53" spans="1:45" s="26" customFormat="1" ht="60" customHeight="1" x14ac:dyDescent="0.55000000000000004">
      <c r="A53" s="93"/>
      <c r="B53" s="29" t="s">
        <v>70</v>
      </c>
      <c r="C53" s="180">
        <f t="shared" si="13"/>
        <v>8233</v>
      </c>
      <c r="D53" s="30">
        <v>80</v>
      </c>
      <c r="E53" s="30">
        <v>81</v>
      </c>
      <c r="F53" s="30">
        <v>85</v>
      </c>
      <c r="G53" s="30">
        <v>88</v>
      </c>
      <c r="H53" s="30">
        <v>101</v>
      </c>
      <c r="I53" s="30">
        <v>110</v>
      </c>
      <c r="J53" s="30">
        <v>137</v>
      </c>
      <c r="K53" s="30">
        <v>139</v>
      </c>
      <c r="L53" s="30">
        <v>137</v>
      </c>
      <c r="M53" s="30">
        <v>134</v>
      </c>
      <c r="N53" s="30">
        <v>110</v>
      </c>
      <c r="O53" s="30">
        <v>108</v>
      </c>
      <c r="P53" s="30">
        <v>112</v>
      </c>
      <c r="Q53" s="30">
        <v>107</v>
      </c>
      <c r="R53" s="30">
        <v>98</v>
      </c>
      <c r="S53" s="30">
        <v>112</v>
      </c>
      <c r="T53" s="30">
        <v>113</v>
      </c>
      <c r="U53" s="30">
        <v>113</v>
      </c>
      <c r="V53" s="30">
        <v>107</v>
      </c>
      <c r="W53" s="30">
        <v>103</v>
      </c>
      <c r="X53" s="30">
        <v>489</v>
      </c>
      <c r="Y53" s="30">
        <v>578</v>
      </c>
      <c r="Z53" s="30">
        <v>590</v>
      </c>
      <c r="AA53" s="30">
        <v>553</v>
      </c>
      <c r="AB53" s="30">
        <v>592</v>
      </c>
      <c r="AC53" s="30">
        <v>597</v>
      </c>
      <c r="AD53" s="30">
        <v>534</v>
      </c>
      <c r="AE53" s="30">
        <v>486</v>
      </c>
      <c r="AF53" s="30">
        <v>428</v>
      </c>
      <c r="AG53" s="30">
        <v>374</v>
      </c>
      <c r="AH53" s="30">
        <v>332</v>
      </c>
      <c r="AI53" s="30">
        <v>229</v>
      </c>
      <c r="AJ53" s="30">
        <v>276</v>
      </c>
      <c r="AK53" s="30">
        <v>111</v>
      </c>
      <c r="AL53" s="30">
        <v>5</v>
      </c>
      <c r="AM53" s="30">
        <v>33</v>
      </c>
      <c r="AN53" s="30">
        <v>47</v>
      </c>
      <c r="AO53" s="30">
        <v>196</v>
      </c>
      <c r="AP53" s="30">
        <v>272</v>
      </c>
      <c r="AQ53" s="30">
        <v>281</v>
      </c>
      <c r="AR53" s="30">
        <v>1802</v>
      </c>
      <c r="AS53" s="30">
        <v>4234</v>
      </c>
    </row>
    <row r="54" spans="1:45" s="26" customFormat="1" ht="60" customHeight="1" thickBot="1" x14ac:dyDescent="0.6">
      <c r="A54" s="93"/>
      <c r="B54" s="29" t="s">
        <v>71</v>
      </c>
      <c r="C54" s="180">
        <f t="shared" si="13"/>
        <v>15865</v>
      </c>
      <c r="D54" s="30">
        <v>155</v>
      </c>
      <c r="E54" s="30">
        <v>157</v>
      </c>
      <c r="F54" s="30">
        <v>165</v>
      </c>
      <c r="G54" s="30">
        <v>169</v>
      </c>
      <c r="H54" s="30">
        <v>195</v>
      </c>
      <c r="I54" s="30">
        <v>212</v>
      </c>
      <c r="J54" s="30">
        <v>263</v>
      </c>
      <c r="K54" s="30">
        <v>268</v>
      </c>
      <c r="L54" s="30">
        <v>264</v>
      </c>
      <c r="M54" s="30">
        <v>259</v>
      </c>
      <c r="N54" s="30">
        <v>211</v>
      </c>
      <c r="O54" s="30">
        <v>209</v>
      </c>
      <c r="P54" s="30">
        <v>215</v>
      </c>
      <c r="Q54" s="30">
        <v>206</v>
      </c>
      <c r="R54" s="30">
        <v>189</v>
      </c>
      <c r="S54" s="30">
        <v>216</v>
      </c>
      <c r="T54" s="30">
        <v>218</v>
      </c>
      <c r="U54" s="30">
        <v>218</v>
      </c>
      <c r="V54" s="30">
        <v>207</v>
      </c>
      <c r="W54" s="30">
        <v>199</v>
      </c>
      <c r="X54" s="30">
        <v>942</v>
      </c>
      <c r="Y54" s="30">
        <v>1113</v>
      </c>
      <c r="Z54" s="30">
        <v>1138</v>
      </c>
      <c r="AA54" s="30">
        <v>1066</v>
      </c>
      <c r="AB54" s="30">
        <v>1141</v>
      </c>
      <c r="AC54" s="30">
        <v>1150</v>
      </c>
      <c r="AD54" s="30">
        <v>1028</v>
      </c>
      <c r="AE54" s="30">
        <v>936</v>
      </c>
      <c r="AF54" s="30">
        <v>824</v>
      </c>
      <c r="AG54" s="30">
        <v>720</v>
      </c>
      <c r="AH54" s="30">
        <v>639</v>
      </c>
      <c r="AI54" s="30">
        <v>441</v>
      </c>
      <c r="AJ54" s="30">
        <v>532</v>
      </c>
      <c r="AK54" s="30">
        <v>214</v>
      </c>
      <c r="AL54" s="30">
        <v>10</v>
      </c>
      <c r="AM54" s="30">
        <v>65</v>
      </c>
      <c r="AN54" s="30">
        <v>90</v>
      </c>
      <c r="AO54" s="30">
        <v>378</v>
      </c>
      <c r="AP54" s="30">
        <v>525</v>
      </c>
      <c r="AQ54" s="30">
        <v>542</v>
      </c>
      <c r="AR54" s="30">
        <v>3472</v>
      </c>
      <c r="AS54" s="30">
        <v>8159</v>
      </c>
    </row>
    <row r="55" spans="1:45" s="1" customFormat="1" ht="60" customHeight="1" thickBot="1" x14ac:dyDescent="0.6">
      <c r="A55" s="94"/>
      <c r="B55" s="32" t="s">
        <v>50</v>
      </c>
      <c r="C55" s="193">
        <f>C56+C57+C58+C59+C60</f>
        <v>216667</v>
      </c>
      <c r="D55" s="194">
        <f>D56+D57+D58+D59+D60</f>
        <v>1704</v>
      </c>
      <c r="E55" s="194">
        <f t="shared" ref="E55:AS55" si="16">E56+E57+E58+E59+E60</f>
        <v>1709</v>
      </c>
      <c r="F55" s="194">
        <f t="shared" si="16"/>
        <v>1768</v>
      </c>
      <c r="G55" s="194">
        <f t="shared" si="16"/>
        <v>1809</v>
      </c>
      <c r="H55" s="194">
        <f t="shared" si="16"/>
        <v>2114</v>
      </c>
      <c r="I55" s="194">
        <f t="shared" si="16"/>
        <v>2513</v>
      </c>
      <c r="J55" s="194">
        <f t="shared" si="16"/>
        <v>2706</v>
      </c>
      <c r="K55" s="194">
        <f t="shared" si="16"/>
        <v>2840</v>
      </c>
      <c r="L55" s="194">
        <f t="shared" si="16"/>
        <v>2732</v>
      </c>
      <c r="M55" s="194">
        <f t="shared" si="16"/>
        <v>2707</v>
      </c>
      <c r="N55" s="194">
        <f t="shared" si="16"/>
        <v>2298</v>
      </c>
      <c r="O55" s="194">
        <f t="shared" si="16"/>
        <v>2272</v>
      </c>
      <c r="P55" s="194">
        <f t="shared" si="16"/>
        <v>2324</v>
      </c>
      <c r="Q55" s="194">
        <f t="shared" si="16"/>
        <v>2429</v>
      </c>
      <c r="R55" s="194">
        <f t="shared" si="16"/>
        <v>2163</v>
      </c>
      <c r="S55" s="194">
        <f t="shared" si="16"/>
        <v>2561</v>
      </c>
      <c r="T55" s="194">
        <f t="shared" si="16"/>
        <v>2538</v>
      </c>
      <c r="U55" s="194">
        <f t="shared" si="16"/>
        <v>2499</v>
      </c>
      <c r="V55" s="194">
        <f t="shared" si="16"/>
        <v>2512</v>
      </c>
      <c r="W55" s="194">
        <f t="shared" si="16"/>
        <v>2385</v>
      </c>
      <c r="X55" s="194">
        <f t="shared" si="16"/>
        <v>11656</v>
      </c>
      <c r="Y55" s="194">
        <f t="shared" si="16"/>
        <v>13357</v>
      </c>
      <c r="Z55" s="194">
        <f t="shared" si="16"/>
        <v>13886</v>
      </c>
      <c r="AA55" s="194">
        <f t="shared" si="16"/>
        <v>12594</v>
      </c>
      <c r="AB55" s="194">
        <f t="shared" si="16"/>
        <v>14425</v>
      </c>
      <c r="AC55" s="194">
        <f t="shared" si="16"/>
        <v>16449</v>
      </c>
      <c r="AD55" s="194">
        <f t="shared" si="16"/>
        <v>16853</v>
      </c>
      <c r="AE55" s="194">
        <f t="shared" si="16"/>
        <v>15753</v>
      </c>
      <c r="AF55" s="194">
        <f t="shared" si="16"/>
        <v>13382</v>
      </c>
      <c r="AG55" s="194">
        <f t="shared" si="16"/>
        <v>10889</v>
      </c>
      <c r="AH55" s="194">
        <f t="shared" si="16"/>
        <v>10128</v>
      </c>
      <c r="AI55" s="194">
        <f t="shared" si="16"/>
        <v>8458</v>
      </c>
      <c r="AJ55" s="194">
        <f t="shared" si="16"/>
        <v>12254</v>
      </c>
      <c r="AK55" s="194">
        <f t="shared" si="16"/>
        <v>2412</v>
      </c>
      <c r="AL55" s="194">
        <f t="shared" si="16"/>
        <v>113</v>
      </c>
      <c r="AM55" s="194">
        <f t="shared" si="16"/>
        <v>763</v>
      </c>
      <c r="AN55" s="194">
        <f t="shared" si="16"/>
        <v>941</v>
      </c>
      <c r="AO55" s="196">
        <f t="shared" si="16"/>
        <v>4643</v>
      </c>
      <c r="AP55" s="194">
        <f t="shared" si="16"/>
        <v>5730</v>
      </c>
      <c r="AQ55" s="194">
        <f t="shared" si="16"/>
        <v>6231</v>
      </c>
      <c r="AR55" s="194">
        <f t="shared" si="16"/>
        <v>43172</v>
      </c>
      <c r="AS55" s="173">
        <f t="shared" si="16"/>
        <v>110165</v>
      </c>
    </row>
    <row r="56" spans="1:45" s="26" customFormat="1" ht="60" customHeight="1" x14ac:dyDescent="0.55000000000000004">
      <c r="A56" s="93"/>
      <c r="B56" s="29" t="s">
        <v>72</v>
      </c>
      <c r="C56" s="180">
        <f t="shared" si="13"/>
        <v>95047</v>
      </c>
      <c r="D56" s="30">
        <v>705</v>
      </c>
      <c r="E56" s="30">
        <v>750</v>
      </c>
      <c r="F56" s="30">
        <v>702</v>
      </c>
      <c r="G56" s="30">
        <v>715</v>
      </c>
      <c r="H56" s="30">
        <v>811</v>
      </c>
      <c r="I56" s="30">
        <v>1005</v>
      </c>
      <c r="J56" s="30">
        <v>1156</v>
      </c>
      <c r="K56" s="30">
        <v>1182</v>
      </c>
      <c r="L56" s="30">
        <v>1153</v>
      </c>
      <c r="M56" s="30">
        <v>1168</v>
      </c>
      <c r="N56" s="30">
        <v>967</v>
      </c>
      <c r="O56" s="30">
        <v>953</v>
      </c>
      <c r="P56" s="30">
        <v>1010</v>
      </c>
      <c r="Q56" s="30">
        <v>1066</v>
      </c>
      <c r="R56" s="30">
        <v>908</v>
      </c>
      <c r="S56" s="30">
        <v>1130</v>
      </c>
      <c r="T56" s="30">
        <v>1155</v>
      </c>
      <c r="U56" s="30">
        <v>1109</v>
      </c>
      <c r="V56" s="30">
        <v>1111</v>
      </c>
      <c r="W56" s="30">
        <v>1053</v>
      </c>
      <c r="X56" s="30">
        <v>5058</v>
      </c>
      <c r="Y56" s="30">
        <v>5796</v>
      </c>
      <c r="Z56" s="30">
        <v>5823</v>
      </c>
      <c r="AA56" s="30">
        <v>5368</v>
      </c>
      <c r="AB56" s="30">
        <v>6119</v>
      </c>
      <c r="AC56" s="30">
        <v>7028</v>
      </c>
      <c r="AD56" s="30">
        <v>7631</v>
      </c>
      <c r="AE56" s="30">
        <v>7195</v>
      </c>
      <c r="AF56" s="30">
        <v>6135</v>
      </c>
      <c r="AG56" s="30">
        <v>4837</v>
      </c>
      <c r="AH56" s="30">
        <v>4364</v>
      </c>
      <c r="AI56" s="30">
        <v>3931</v>
      </c>
      <c r="AJ56" s="30">
        <v>5953</v>
      </c>
      <c r="AK56" s="30">
        <v>952</v>
      </c>
      <c r="AL56" s="30">
        <v>50</v>
      </c>
      <c r="AM56" s="30">
        <v>319</v>
      </c>
      <c r="AN56" s="30">
        <v>386</v>
      </c>
      <c r="AO56" s="30">
        <v>1866</v>
      </c>
      <c r="AP56" s="30">
        <v>2434</v>
      </c>
      <c r="AQ56" s="30">
        <v>2747</v>
      </c>
      <c r="AR56" s="30">
        <v>18481</v>
      </c>
      <c r="AS56" s="30">
        <v>48161</v>
      </c>
    </row>
    <row r="57" spans="1:45" s="26" customFormat="1" ht="60" customHeight="1" x14ac:dyDescent="0.55000000000000004">
      <c r="A57" s="93"/>
      <c r="B57" s="179" t="s">
        <v>73</v>
      </c>
      <c r="C57" s="180">
        <f t="shared" si="13"/>
        <v>41339</v>
      </c>
      <c r="D57" s="30">
        <v>260</v>
      </c>
      <c r="E57" s="30">
        <v>247</v>
      </c>
      <c r="F57" s="30">
        <v>288</v>
      </c>
      <c r="G57" s="30">
        <v>305</v>
      </c>
      <c r="H57" s="30">
        <v>356</v>
      </c>
      <c r="I57" s="30">
        <v>424</v>
      </c>
      <c r="J57" s="30">
        <v>469</v>
      </c>
      <c r="K57" s="30">
        <v>514</v>
      </c>
      <c r="L57" s="30">
        <v>511</v>
      </c>
      <c r="M57" s="30">
        <v>499</v>
      </c>
      <c r="N57" s="30">
        <v>421</v>
      </c>
      <c r="O57" s="30">
        <v>405</v>
      </c>
      <c r="P57" s="30">
        <v>420</v>
      </c>
      <c r="Q57" s="30">
        <v>424</v>
      </c>
      <c r="R57" s="30">
        <v>407</v>
      </c>
      <c r="S57" s="30">
        <v>451</v>
      </c>
      <c r="T57" s="30">
        <v>441</v>
      </c>
      <c r="U57" s="30">
        <v>453</v>
      </c>
      <c r="V57" s="30">
        <v>445</v>
      </c>
      <c r="W57" s="30">
        <v>434</v>
      </c>
      <c r="X57" s="30">
        <v>2059</v>
      </c>
      <c r="Y57" s="30">
        <v>2386</v>
      </c>
      <c r="Z57" s="30">
        <v>2638</v>
      </c>
      <c r="AA57" s="30">
        <v>2390</v>
      </c>
      <c r="AB57" s="30">
        <v>2805</v>
      </c>
      <c r="AC57" s="30">
        <v>3110</v>
      </c>
      <c r="AD57" s="30">
        <v>3157</v>
      </c>
      <c r="AE57" s="30">
        <v>3008</v>
      </c>
      <c r="AF57" s="30">
        <v>2655</v>
      </c>
      <c r="AG57" s="30">
        <v>2297</v>
      </c>
      <c r="AH57" s="30">
        <v>2279</v>
      </c>
      <c r="AI57" s="30">
        <v>1843</v>
      </c>
      <c r="AJ57" s="30">
        <v>2538</v>
      </c>
      <c r="AK57" s="30">
        <v>381</v>
      </c>
      <c r="AL57" s="30">
        <v>19</v>
      </c>
      <c r="AM57" s="30">
        <v>128</v>
      </c>
      <c r="AN57" s="30">
        <v>132</v>
      </c>
      <c r="AO57" s="30">
        <v>676</v>
      </c>
      <c r="AP57" s="30">
        <v>1024</v>
      </c>
      <c r="AQ57" s="30">
        <v>1117</v>
      </c>
      <c r="AR57" s="30">
        <v>7965</v>
      </c>
      <c r="AS57" s="30">
        <v>20964</v>
      </c>
    </row>
    <row r="58" spans="1:45" s="26" customFormat="1" ht="60" customHeight="1" x14ac:dyDescent="0.55000000000000004">
      <c r="A58" s="93"/>
      <c r="B58" s="179" t="s">
        <v>74</v>
      </c>
      <c r="C58" s="180">
        <f t="shared" si="13"/>
        <v>29862</v>
      </c>
      <c r="D58" s="30">
        <v>188</v>
      </c>
      <c r="E58" s="30">
        <v>178</v>
      </c>
      <c r="F58" s="30">
        <v>208</v>
      </c>
      <c r="G58" s="30">
        <v>221</v>
      </c>
      <c r="H58" s="30">
        <v>257</v>
      </c>
      <c r="I58" s="30">
        <v>306</v>
      </c>
      <c r="J58" s="30">
        <v>338</v>
      </c>
      <c r="K58" s="30">
        <v>371</v>
      </c>
      <c r="L58" s="30">
        <v>368</v>
      </c>
      <c r="M58" s="30">
        <v>361</v>
      </c>
      <c r="N58" s="30">
        <v>304</v>
      </c>
      <c r="O58" s="30">
        <v>293</v>
      </c>
      <c r="P58" s="30">
        <v>304</v>
      </c>
      <c r="Q58" s="30">
        <v>306</v>
      </c>
      <c r="R58" s="30">
        <v>293</v>
      </c>
      <c r="S58" s="30">
        <v>326</v>
      </c>
      <c r="T58" s="30">
        <v>318</v>
      </c>
      <c r="U58" s="30">
        <v>328</v>
      </c>
      <c r="V58" s="30">
        <v>322</v>
      </c>
      <c r="W58" s="30">
        <v>313</v>
      </c>
      <c r="X58" s="30">
        <v>1488</v>
      </c>
      <c r="Y58" s="30">
        <v>1723</v>
      </c>
      <c r="Z58" s="30">
        <v>1905</v>
      </c>
      <c r="AA58" s="30">
        <v>1727</v>
      </c>
      <c r="AB58" s="30">
        <v>2027</v>
      </c>
      <c r="AC58" s="30">
        <v>2246</v>
      </c>
      <c r="AD58" s="30">
        <v>2280</v>
      </c>
      <c r="AE58" s="30">
        <v>2173</v>
      </c>
      <c r="AF58" s="30">
        <v>1918</v>
      </c>
      <c r="AG58" s="30">
        <v>1659</v>
      </c>
      <c r="AH58" s="30">
        <v>1647</v>
      </c>
      <c r="AI58" s="30">
        <v>1332</v>
      </c>
      <c r="AJ58" s="30">
        <v>1834</v>
      </c>
      <c r="AK58" s="30">
        <v>276</v>
      </c>
      <c r="AL58" s="30">
        <v>13</v>
      </c>
      <c r="AM58" s="30">
        <v>92</v>
      </c>
      <c r="AN58" s="30">
        <v>96</v>
      </c>
      <c r="AO58" s="30">
        <v>489</v>
      </c>
      <c r="AP58" s="30">
        <v>739</v>
      </c>
      <c r="AQ58" s="30">
        <v>807</v>
      </c>
      <c r="AR58" s="30">
        <v>5754</v>
      </c>
      <c r="AS58" s="30">
        <v>15143</v>
      </c>
    </row>
    <row r="59" spans="1:45" s="26" customFormat="1" ht="60" customHeight="1" x14ac:dyDescent="0.55000000000000004">
      <c r="A59" s="93"/>
      <c r="B59" s="179" t="s">
        <v>75</v>
      </c>
      <c r="C59" s="180">
        <f t="shared" si="13"/>
        <v>32987</v>
      </c>
      <c r="D59" s="30">
        <v>360</v>
      </c>
      <c r="E59" s="30">
        <v>349</v>
      </c>
      <c r="F59" s="30">
        <v>373</v>
      </c>
      <c r="G59" s="30">
        <v>372</v>
      </c>
      <c r="H59" s="30">
        <v>452</v>
      </c>
      <c r="I59" s="30">
        <v>509</v>
      </c>
      <c r="J59" s="30">
        <v>486</v>
      </c>
      <c r="K59" s="30">
        <v>506</v>
      </c>
      <c r="L59" s="30">
        <v>458</v>
      </c>
      <c r="M59" s="30">
        <v>444</v>
      </c>
      <c r="N59" s="30">
        <v>397</v>
      </c>
      <c r="O59" s="30">
        <v>406</v>
      </c>
      <c r="P59" s="30">
        <v>386</v>
      </c>
      <c r="Q59" s="30">
        <v>414</v>
      </c>
      <c r="R59" s="30">
        <v>363</v>
      </c>
      <c r="S59" s="30">
        <v>428</v>
      </c>
      <c r="T59" s="30">
        <v>408</v>
      </c>
      <c r="U59" s="30">
        <v>399</v>
      </c>
      <c r="V59" s="30">
        <v>415</v>
      </c>
      <c r="W59" s="30">
        <v>383</v>
      </c>
      <c r="X59" s="30">
        <v>1996</v>
      </c>
      <c r="Y59" s="30">
        <v>2258</v>
      </c>
      <c r="Z59" s="30">
        <v>2303</v>
      </c>
      <c r="AA59" s="30">
        <v>2034</v>
      </c>
      <c r="AB59" s="30">
        <v>2273</v>
      </c>
      <c r="AC59" s="30">
        <v>2660</v>
      </c>
      <c r="AD59" s="30">
        <v>2476</v>
      </c>
      <c r="AE59" s="30">
        <v>2209</v>
      </c>
      <c r="AF59" s="30">
        <v>1749</v>
      </c>
      <c r="AG59" s="30">
        <v>1371</v>
      </c>
      <c r="AH59" s="30">
        <v>1203</v>
      </c>
      <c r="AI59" s="30">
        <v>885</v>
      </c>
      <c r="AJ59" s="30">
        <v>1262</v>
      </c>
      <c r="AK59" s="30">
        <v>525</v>
      </c>
      <c r="AL59" s="30">
        <v>20</v>
      </c>
      <c r="AM59" s="30">
        <v>146</v>
      </c>
      <c r="AN59" s="30">
        <v>214</v>
      </c>
      <c r="AO59" s="30">
        <v>1055</v>
      </c>
      <c r="AP59" s="30">
        <v>1003</v>
      </c>
      <c r="AQ59" s="30">
        <v>1021</v>
      </c>
      <c r="AR59" s="30">
        <v>7178</v>
      </c>
      <c r="AS59" s="30">
        <v>16943</v>
      </c>
    </row>
    <row r="60" spans="1:45" s="26" customFormat="1" ht="60" customHeight="1" thickBot="1" x14ac:dyDescent="0.6">
      <c r="A60" s="93"/>
      <c r="B60" s="31" t="s">
        <v>76</v>
      </c>
      <c r="C60" s="180">
        <f t="shared" si="13"/>
        <v>17432</v>
      </c>
      <c r="D60" s="30">
        <v>191</v>
      </c>
      <c r="E60" s="30">
        <v>185</v>
      </c>
      <c r="F60" s="30">
        <v>197</v>
      </c>
      <c r="G60" s="30">
        <v>196</v>
      </c>
      <c r="H60" s="30">
        <v>238</v>
      </c>
      <c r="I60" s="30">
        <v>269</v>
      </c>
      <c r="J60" s="30">
        <v>257</v>
      </c>
      <c r="K60" s="30">
        <v>267</v>
      </c>
      <c r="L60" s="30">
        <v>242</v>
      </c>
      <c r="M60" s="30">
        <v>235</v>
      </c>
      <c r="N60" s="30">
        <v>209</v>
      </c>
      <c r="O60" s="30">
        <v>215</v>
      </c>
      <c r="P60" s="30">
        <v>204</v>
      </c>
      <c r="Q60" s="30">
        <v>219</v>
      </c>
      <c r="R60" s="30">
        <v>192</v>
      </c>
      <c r="S60" s="30">
        <v>226</v>
      </c>
      <c r="T60" s="30">
        <v>216</v>
      </c>
      <c r="U60" s="30">
        <v>210</v>
      </c>
      <c r="V60" s="30">
        <v>219</v>
      </c>
      <c r="W60" s="30">
        <v>202</v>
      </c>
      <c r="X60" s="30">
        <v>1055</v>
      </c>
      <c r="Y60" s="30">
        <v>1194</v>
      </c>
      <c r="Z60" s="30">
        <v>1217</v>
      </c>
      <c r="AA60" s="30">
        <v>1075</v>
      </c>
      <c r="AB60" s="30">
        <v>1201</v>
      </c>
      <c r="AC60" s="30">
        <v>1405</v>
      </c>
      <c r="AD60" s="30">
        <v>1309</v>
      </c>
      <c r="AE60" s="30">
        <v>1168</v>
      </c>
      <c r="AF60" s="30">
        <v>925</v>
      </c>
      <c r="AG60" s="30">
        <v>725</v>
      </c>
      <c r="AH60" s="30">
        <v>635</v>
      </c>
      <c r="AI60" s="30">
        <v>467</v>
      </c>
      <c r="AJ60" s="30">
        <v>667</v>
      </c>
      <c r="AK60" s="30">
        <v>278</v>
      </c>
      <c r="AL60" s="30">
        <v>11</v>
      </c>
      <c r="AM60" s="30">
        <v>78</v>
      </c>
      <c r="AN60" s="30">
        <v>113</v>
      </c>
      <c r="AO60" s="30">
        <v>557</v>
      </c>
      <c r="AP60" s="30">
        <v>530</v>
      </c>
      <c r="AQ60" s="30">
        <v>539</v>
      </c>
      <c r="AR60" s="30">
        <v>3794</v>
      </c>
      <c r="AS60" s="30">
        <v>8954</v>
      </c>
    </row>
    <row r="61" spans="1:45" x14ac:dyDescent="0.55000000000000004">
      <c r="B61" s="33" t="s">
        <v>56</v>
      </c>
      <c r="C61" s="34"/>
      <c r="D61" s="35"/>
      <c r="E61" s="36"/>
      <c r="F61" s="37"/>
      <c r="G61" s="37"/>
      <c r="H61" s="38"/>
      <c r="I61" s="38"/>
      <c r="J61" s="38"/>
      <c r="K61" s="38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5"/>
      <c r="AM61" s="55"/>
      <c r="AN61" s="55"/>
      <c r="AO61" s="5"/>
      <c r="AP61" s="1"/>
      <c r="AQ61" s="1"/>
      <c r="AR61" s="1"/>
      <c r="AS61" s="1"/>
    </row>
    <row r="62" spans="1:45" x14ac:dyDescent="0.55000000000000004">
      <c r="B62" s="119" t="s">
        <v>57</v>
      </c>
      <c r="C62" s="120"/>
      <c r="D62" s="120"/>
      <c r="E62" s="120"/>
      <c r="F62" s="120"/>
      <c r="G62" s="120"/>
      <c r="H62" s="120"/>
      <c r="I62" s="120"/>
      <c r="J62" s="120"/>
      <c r="K62" s="120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5"/>
      <c r="AM62" s="55"/>
      <c r="AN62" s="55"/>
      <c r="AO62" s="5"/>
      <c r="AP62" s="1"/>
      <c r="AQ62" s="1"/>
      <c r="AR62" s="1"/>
      <c r="AS62" s="1"/>
    </row>
    <row r="63" spans="1:45" x14ac:dyDescent="0.55000000000000004">
      <c r="B63" s="42" t="s">
        <v>58</v>
      </c>
      <c r="C63" s="43"/>
      <c r="D63" s="44"/>
      <c r="E63" s="44"/>
      <c r="F63" s="44"/>
      <c r="G63" s="44"/>
      <c r="H63" s="44"/>
      <c r="I63" s="44"/>
      <c r="J63" s="44"/>
      <c r="K63" s="44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5"/>
      <c r="AM63" s="55"/>
      <c r="AN63" s="55"/>
      <c r="AO63" s="5"/>
      <c r="AP63" s="1"/>
      <c r="AQ63" s="1"/>
      <c r="AR63" s="1"/>
      <c r="AS63" s="1"/>
    </row>
    <row r="64" spans="1:45" x14ac:dyDescent="0.55000000000000004">
      <c r="B64" s="48" t="s">
        <v>59</v>
      </c>
      <c r="C64" s="49"/>
      <c r="D64" s="35"/>
      <c r="E64" s="35"/>
      <c r="F64" s="35"/>
      <c r="G64" s="35"/>
      <c r="H64" s="35"/>
      <c r="I64" s="35"/>
      <c r="J64" s="35"/>
      <c r="K64" s="35"/>
      <c r="L64" s="39"/>
      <c r="M64" s="39"/>
      <c r="N64" s="56"/>
      <c r="O64" s="56"/>
      <c r="P64" s="56"/>
      <c r="Q64" s="56"/>
      <c r="R64" s="56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5"/>
      <c r="AM64" s="55"/>
      <c r="AN64" s="55"/>
      <c r="AO64" s="5"/>
      <c r="AP64" s="1"/>
      <c r="AQ64" s="1"/>
      <c r="AR64" s="1"/>
      <c r="AS64" s="1"/>
    </row>
    <row r="65" spans="1:45" ht="50.25" customHeight="1" x14ac:dyDescent="0.55000000000000004">
      <c r="B65" s="57"/>
      <c r="C65" s="58"/>
      <c r="D65" s="59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57"/>
      <c r="AM65" s="61"/>
      <c r="AN65" s="61"/>
      <c r="AO65" s="57"/>
      <c r="AP65" s="1"/>
      <c r="AQ65" s="1"/>
      <c r="AR65" s="1"/>
      <c r="AS65" s="1"/>
    </row>
    <row r="66" spans="1:45" ht="60" x14ac:dyDescent="0.55000000000000004">
      <c r="B66" s="131" t="s">
        <v>0</v>
      </c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"/>
      <c r="AQ66" s="1"/>
      <c r="AR66" s="1"/>
      <c r="AS66" s="1"/>
    </row>
    <row r="67" spans="1:45" ht="60" x14ac:dyDescent="0.55000000000000004">
      <c r="B67" s="131" t="s">
        <v>1</v>
      </c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"/>
      <c r="AQ67" s="1"/>
      <c r="AR67" s="1"/>
      <c r="AS67" s="1"/>
    </row>
    <row r="68" spans="1:45" ht="60" x14ac:dyDescent="0.55000000000000004">
      <c r="B68" s="131" t="s">
        <v>77</v>
      </c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"/>
      <c r="AQ68" s="1"/>
      <c r="AR68" s="1"/>
      <c r="AS68" s="1"/>
    </row>
    <row r="69" spans="1:45" ht="60" x14ac:dyDescent="0.55000000000000004">
      <c r="B69" s="131" t="s">
        <v>104</v>
      </c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"/>
      <c r="AQ69" s="1"/>
      <c r="AR69" s="1"/>
      <c r="AS69" s="1"/>
    </row>
    <row r="70" spans="1:45" ht="50.25" customHeight="1" x14ac:dyDescent="0.55000000000000004">
      <c r="B70" s="62"/>
      <c r="C70" s="63"/>
      <c r="D70" s="64"/>
      <c r="E70" s="64"/>
      <c r="F70" s="64"/>
      <c r="G70" s="64"/>
      <c r="H70" s="64"/>
      <c r="I70" s="64"/>
      <c r="J70" s="64"/>
      <c r="K70" s="64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6"/>
      <c r="AM70" s="47"/>
      <c r="AN70" s="47"/>
      <c r="AO70" s="47"/>
      <c r="AP70" s="1"/>
      <c r="AQ70" s="1"/>
      <c r="AR70" s="1"/>
      <c r="AS70" s="1"/>
    </row>
    <row r="71" spans="1:45" ht="36.75" thickBot="1" x14ac:dyDescent="0.6">
      <c r="B71" s="62"/>
      <c r="C71" s="51"/>
      <c r="D71" s="64"/>
      <c r="E71" s="64"/>
      <c r="F71" s="64"/>
      <c r="G71" s="64"/>
      <c r="H71" s="64"/>
      <c r="I71" s="64"/>
      <c r="J71" s="64"/>
      <c r="K71" s="64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0"/>
      <c r="AM71" s="41"/>
      <c r="AN71" s="41"/>
      <c r="AO71" s="41"/>
      <c r="AP71" s="1"/>
      <c r="AQ71" s="1"/>
      <c r="AR71" s="1"/>
      <c r="AS71" s="1"/>
    </row>
    <row r="72" spans="1:45" s="65" customFormat="1" ht="93" customHeight="1" thickBot="1" x14ac:dyDescent="0.3">
      <c r="A72" s="220"/>
      <c r="B72" s="8" t="s">
        <v>3</v>
      </c>
      <c r="C72" s="96" t="s">
        <v>4</v>
      </c>
      <c r="D72" s="99" t="s">
        <v>5</v>
      </c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9" t="s">
        <v>6</v>
      </c>
      <c r="AL72" s="139" t="s">
        <v>7</v>
      </c>
      <c r="AM72" s="140"/>
      <c r="AN72" s="140"/>
      <c r="AO72" s="141" t="s">
        <v>8</v>
      </c>
      <c r="AP72" s="154" t="s">
        <v>9</v>
      </c>
      <c r="AQ72" s="108"/>
      <c r="AR72" s="108"/>
      <c r="AS72" s="132" t="s">
        <v>10</v>
      </c>
    </row>
    <row r="73" spans="1:45" ht="45" customHeight="1" thickBot="1" x14ac:dyDescent="0.6">
      <c r="B73" s="10" t="s">
        <v>11</v>
      </c>
      <c r="C73" s="97"/>
      <c r="D73" s="155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1" t="s">
        <v>12</v>
      </c>
      <c r="AL73" s="111" t="s">
        <v>13</v>
      </c>
      <c r="AM73" s="113" t="s">
        <v>14</v>
      </c>
      <c r="AN73" s="113" t="s">
        <v>15</v>
      </c>
      <c r="AO73" s="142"/>
      <c r="AP73" s="135" t="s">
        <v>16</v>
      </c>
      <c r="AQ73" s="115" t="s">
        <v>17</v>
      </c>
      <c r="AR73" s="117" t="s">
        <v>18</v>
      </c>
      <c r="AS73" s="133"/>
    </row>
    <row r="74" spans="1:45" ht="45" customHeight="1" thickBot="1" x14ac:dyDescent="0.6">
      <c r="B74" s="53" t="s">
        <v>19</v>
      </c>
      <c r="C74" s="144"/>
      <c r="D74" s="14" t="s">
        <v>20</v>
      </c>
      <c r="E74" s="15">
        <v>1</v>
      </c>
      <c r="F74" s="15">
        <v>2</v>
      </c>
      <c r="G74" s="15">
        <v>3</v>
      </c>
      <c r="H74" s="15">
        <v>4</v>
      </c>
      <c r="I74" s="15">
        <v>5</v>
      </c>
      <c r="J74" s="15">
        <v>6</v>
      </c>
      <c r="K74" s="15">
        <v>7</v>
      </c>
      <c r="L74" s="15">
        <v>8</v>
      </c>
      <c r="M74" s="15">
        <v>9</v>
      </c>
      <c r="N74" s="15">
        <v>10</v>
      </c>
      <c r="O74" s="15">
        <v>11</v>
      </c>
      <c r="P74" s="15">
        <v>12</v>
      </c>
      <c r="Q74" s="15">
        <v>13</v>
      </c>
      <c r="R74" s="15">
        <v>14</v>
      </c>
      <c r="S74" s="15">
        <v>15</v>
      </c>
      <c r="T74" s="15">
        <v>16</v>
      </c>
      <c r="U74" s="15">
        <v>17</v>
      </c>
      <c r="V74" s="15">
        <v>18</v>
      </c>
      <c r="W74" s="15">
        <v>19</v>
      </c>
      <c r="X74" s="15" t="s">
        <v>21</v>
      </c>
      <c r="Y74" s="15" t="s">
        <v>22</v>
      </c>
      <c r="Z74" s="15" t="s">
        <v>23</v>
      </c>
      <c r="AA74" s="15" t="s">
        <v>24</v>
      </c>
      <c r="AB74" s="15" t="s">
        <v>25</v>
      </c>
      <c r="AC74" s="15" t="s">
        <v>26</v>
      </c>
      <c r="AD74" s="15" t="s">
        <v>27</v>
      </c>
      <c r="AE74" s="15" t="s">
        <v>28</v>
      </c>
      <c r="AF74" s="15" t="s">
        <v>29</v>
      </c>
      <c r="AG74" s="15" t="s">
        <v>30</v>
      </c>
      <c r="AH74" s="15" t="s">
        <v>31</v>
      </c>
      <c r="AI74" s="15" t="s">
        <v>32</v>
      </c>
      <c r="AJ74" s="15" t="s">
        <v>33</v>
      </c>
      <c r="AK74" s="16" t="s">
        <v>34</v>
      </c>
      <c r="AL74" s="112"/>
      <c r="AM74" s="114"/>
      <c r="AN74" s="114"/>
      <c r="AO74" s="143"/>
      <c r="AP74" s="136"/>
      <c r="AQ74" s="137"/>
      <c r="AR74" s="138"/>
      <c r="AS74" s="134"/>
    </row>
    <row r="75" spans="1:45" s="1" customFormat="1" ht="60" customHeight="1" thickBot="1" x14ac:dyDescent="0.6">
      <c r="A75" s="217"/>
      <c r="B75" s="27" t="s">
        <v>78</v>
      </c>
      <c r="C75" s="167">
        <f>C76+C82+C87+C91</f>
        <v>452239</v>
      </c>
      <c r="D75" s="200">
        <f>D76+D82+D87+D91</f>
        <v>5466</v>
      </c>
      <c r="E75" s="189">
        <f t="shared" ref="E75:AI75" si="17">E76+E82+E87+E91</f>
        <v>5565</v>
      </c>
      <c r="F75" s="189">
        <f t="shared" si="17"/>
        <v>5439</v>
      </c>
      <c r="G75" s="189">
        <f t="shared" si="17"/>
        <v>5996</v>
      </c>
      <c r="H75" s="189">
        <f t="shared" si="17"/>
        <v>6536</v>
      </c>
      <c r="I75" s="189">
        <f t="shared" si="17"/>
        <v>6594</v>
      </c>
      <c r="J75" s="189">
        <f t="shared" si="17"/>
        <v>7831</v>
      </c>
      <c r="K75" s="189">
        <f t="shared" si="17"/>
        <v>7861</v>
      </c>
      <c r="L75" s="189">
        <f t="shared" si="17"/>
        <v>7843</v>
      </c>
      <c r="M75" s="189">
        <f t="shared" si="17"/>
        <v>7605</v>
      </c>
      <c r="N75" s="189">
        <f t="shared" si="17"/>
        <v>7025</v>
      </c>
      <c r="O75" s="189">
        <f t="shared" si="17"/>
        <v>7385</v>
      </c>
      <c r="P75" s="189">
        <f t="shared" si="17"/>
        <v>7433</v>
      </c>
      <c r="Q75" s="189">
        <f t="shared" si="17"/>
        <v>7041</v>
      </c>
      <c r="R75" s="189">
        <f t="shared" si="17"/>
        <v>6878</v>
      </c>
      <c r="S75" s="189">
        <f t="shared" si="17"/>
        <v>7667</v>
      </c>
      <c r="T75" s="189">
        <f t="shared" si="17"/>
        <v>7649</v>
      </c>
      <c r="U75" s="189">
        <f t="shared" si="17"/>
        <v>7630</v>
      </c>
      <c r="V75" s="189">
        <f t="shared" si="17"/>
        <v>7372</v>
      </c>
      <c r="W75" s="189">
        <f t="shared" si="17"/>
        <v>7181</v>
      </c>
      <c r="X75" s="189">
        <f t="shared" si="17"/>
        <v>34036</v>
      </c>
      <c r="Y75" s="189">
        <f t="shared" si="17"/>
        <v>38905</v>
      </c>
      <c r="Z75" s="189">
        <f t="shared" si="17"/>
        <v>36806</v>
      </c>
      <c r="AA75" s="189">
        <f t="shared" si="17"/>
        <v>32479</v>
      </c>
      <c r="AB75" s="189">
        <f t="shared" si="17"/>
        <v>32229</v>
      </c>
      <c r="AC75" s="189">
        <f t="shared" si="17"/>
        <v>32005</v>
      </c>
      <c r="AD75" s="189">
        <f t="shared" si="17"/>
        <v>27483</v>
      </c>
      <c r="AE75" s="189">
        <f t="shared" si="17"/>
        <v>24405</v>
      </c>
      <c r="AF75" s="189">
        <f t="shared" si="17"/>
        <v>18996</v>
      </c>
      <c r="AG75" s="189">
        <f t="shared" si="17"/>
        <v>13014</v>
      </c>
      <c r="AH75" s="189">
        <f t="shared" si="17"/>
        <v>9219</v>
      </c>
      <c r="AI75" s="189">
        <f t="shared" si="17"/>
        <v>5798</v>
      </c>
      <c r="AJ75" s="191">
        <f>AJ76+AJ82+AJ87+AJ91</f>
        <v>6867</v>
      </c>
      <c r="AK75" s="189">
        <f t="shared" ref="AK75:AS75" si="18">AK76+AK82+AK87+AK91</f>
        <v>7764</v>
      </c>
      <c r="AL75" s="189">
        <f t="shared" si="18"/>
        <v>320</v>
      </c>
      <c r="AM75" s="191">
        <f t="shared" si="18"/>
        <v>2278</v>
      </c>
      <c r="AN75" s="191">
        <f t="shared" si="18"/>
        <v>3188</v>
      </c>
      <c r="AO75" s="167">
        <f t="shared" si="18"/>
        <v>12470</v>
      </c>
      <c r="AP75" s="200">
        <f t="shared" si="18"/>
        <v>18297</v>
      </c>
      <c r="AQ75" s="191">
        <f t="shared" si="18"/>
        <v>19273</v>
      </c>
      <c r="AR75" s="191">
        <f t="shared" si="18"/>
        <v>110573</v>
      </c>
      <c r="AS75" s="192">
        <f t="shared" si="18"/>
        <v>236168</v>
      </c>
    </row>
    <row r="76" spans="1:45" s="1" customFormat="1" ht="60" customHeight="1" thickBot="1" x14ac:dyDescent="0.6">
      <c r="A76" s="94"/>
      <c r="B76" s="32" t="s">
        <v>36</v>
      </c>
      <c r="C76" s="173">
        <f>C77+C78+C79+C80+C81</f>
        <v>132904</v>
      </c>
      <c r="D76" s="195">
        <f>D77+D78+D79+D80+D81</f>
        <v>1654</v>
      </c>
      <c r="E76" s="194">
        <f t="shared" ref="E76:AI76" si="19">E77+E78+E79+E80+E81</f>
        <v>1691</v>
      </c>
      <c r="F76" s="194">
        <f t="shared" si="19"/>
        <v>1643</v>
      </c>
      <c r="G76" s="194">
        <f t="shared" si="19"/>
        <v>1821</v>
      </c>
      <c r="H76" s="194">
        <f t="shared" si="19"/>
        <v>1974</v>
      </c>
      <c r="I76" s="194">
        <f t="shared" si="19"/>
        <v>1965</v>
      </c>
      <c r="J76" s="194">
        <f t="shared" si="19"/>
        <v>2227</v>
      </c>
      <c r="K76" s="194">
        <f t="shared" si="19"/>
        <v>2330</v>
      </c>
      <c r="L76" s="194">
        <f t="shared" si="19"/>
        <v>2329</v>
      </c>
      <c r="M76" s="194">
        <f t="shared" si="19"/>
        <v>2279</v>
      </c>
      <c r="N76" s="194">
        <f t="shared" si="19"/>
        <v>2115</v>
      </c>
      <c r="O76" s="194">
        <f t="shared" si="19"/>
        <v>2211</v>
      </c>
      <c r="P76" s="194">
        <f t="shared" si="19"/>
        <v>2251</v>
      </c>
      <c r="Q76" s="194">
        <f t="shared" si="19"/>
        <v>2115</v>
      </c>
      <c r="R76" s="194">
        <f t="shared" si="19"/>
        <v>2083</v>
      </c>
      <c r="S76" s="194">
        <f t="shared" si="19"/>
        <v>2321</v>
      </c>
      <c r="T76" s="194">
        <f t="shared" si="19"/>
        <v>2307</v>
      </c>
      <c r="U76" s="194">
        <f t="shared" si="19"/>
        <v>2302</v>
      </c>
      <c r="V76" s="194">
        <f t="shared" si="19"/>
        <v>2202</v>
      </c>
      <c r="W76" s="194">
        <f t="shared" si="19"/>
        <v>2098</v>
      </c>
      <c r="X76" s="194">
        <f t="shared" si="19"/>
        <v>10025</v>
      </c>
      <c r="Y76" s="194">
        <f t="shared" si="19"/>
        <v>11482</v>
      </c>
      <c r="Z76" s="194">
        <f t="shared" si="19"/>
        <v>10820</v>
      </c>
      <c r="AA76" s="194">
        <f t="shared" si="19"/>
        <v>9598</v>
      </c>
      <c r="AB76" s="194">
        <f t="shared" si="19"/>
        <v>9568</v>
      </c>
      <c r="AC76" s="194">
        <f t="shared" si="19"/>
        <v>9395</v>
      </c>
      <c r="AD76" s="194">
        <f t="shared" si="19"/>
        <v>7953</v>
      </c>
      <c r="AE76" s="194">
        <f t="shared" si="19"/>
        <v>6933</v>
      </c>
      <c r="AF76" s="194">
        <f t="shared" si="19"/>
        <v>5396</v>
      </c>
      <c r="AG76" s="194">
        <f t="shared" si="19"/>
        <v>3649</v>
      </c>
      <c r="AH76" s="194">
        <f t="shared" si="19"/>
        <v>2577</v>
      </c>
      <c r="AI76" s="194">
        <f t="shared" si="19"/>
        <v>1617</v>
      </c>
      <c r="AJ76" s="197">
        <f>AJ77+AJ78+AJ79+AJ80+AJ81</f>
        <v>1973</v>
      </c>
      <c r="AK76" s="194">
        <f t="shared" ref="AK76:AS76" si="20">AK77+AK78+AK79+AK80+AK81</f>
        <v>2347</v>
      </c>
      <c r="AL76" s="194">
        <f t="shared" si="20"/>
        <v>97</v>
      </c>
      <c r="AM76" s="197">
        <f t="shared" si="20"/>
        <v>691</v>
      </c>
      <c r="AN76" s="197">
        <f t="shared" si="20"/>
        <v>963</v>
      </c>
      <c r="AO76" s="173">
        <f t="shared" si="20"/>
        <v>3624</v>
      </c>
      <c r="AP76" s="195">
        <f t="shared" si="20"/>
        <v>5550</v>
      </c>
      <c r="AQ76" s="197">
        <f t="shared" si="20"/>
        <v>5811</v>
      </c>
      <c r="AR76" s="197">
        <f t="shared" si="20"/>
        <v>32701</v>
      </c>
      <c r="AS76" s="198">
        <f t="shared" si="20"/>
        <v>69769</v>
      </c>
    </row>
    <row r="77" spans="1:45" s="26" customFormat="1" ht="60" customHeight="1" x14ac:dyDescent="0.55000000000000004">
      <c r="A77" s="93"/>
      <c r="B77" s="66" t="s">
        <v>79</v>
      </c>
      <c r="C77" s="180">
        <f t="shared" ref="C77:C94" si="21">D77+E77+F77+G77+H77+I77+J77+K77+L77+M77+N77+O77+P77+Q77+R77+S77+T77+U77+V77+W77+X77+Y77+Z77+AA77+AB77+AC77+AD77+AE77+AF77+AG77+AH77+AI77+AJ77</f>
        <v>46181</v>
      </c>
      <c r="D77" s="30">
        <v>575</v>
      </c>
      <c r="E77" s="30">
        <v>588</v>
      </c>
      <c r="F77" s="30">
        <v>571</v>
      </c>
      <c r="G77" s="30">
        <v>633</v>
      </c>
      <c r="H77" s="30">
        <v>686</v>
      </c>
      <c r="I77" s="30">
        <v>683</v>
      </c>
      <c r="J77" s="30">
        <v>774</v>
      </c>
      <c r="K77" s="30">
        <v>810</v>
      </c>
      <c r="L77" s="30">
        <v>809</v>
      </c>
      <c r="M77" s="30">
        <v>792</v>
      </c>
      <c r="N77" s="30">
        <v>735</v>
      </c>
      <c r="O77" s="30">
        <v>768</v>
      </c>
      <c r="P77" s="30">
        <v>782</v>
      </c>
      <c r="Q77" s="30">
        <v>735</v>
      </c>
      <c r="R77" s="30">
        <v>724</v>
      </c>
      <c r="S77" s="30">
        <v>806</v>
      </c>
      <c r="T77" s="30">
        <v>801</v>
      </c>
      <c r="U77" s="30">
        <v>800</v>
      </c>
      <c r="V77" s="30">
        <v>765</v>
      </c>
      <c r="W77" s="30">
        <v>729</v>
      </c>
      <c r="X77" s="30">
        <v>3483</v>
      </c>
      <c r="Y77" s="30">
        <v>3990</v>
      </c>
      <c r="Z77" s="30">
        <v>3760</v>
      </c>
      <c r="AA77" s="30">
        <v>3335</v>
      </c>
      <c r="AB77" s="30">
        <v>3324</v>
      </c>
      <c r="AC77" s="30">
        <v>3265</v>
      </c>
      <c r="AD77" s="30">
        <v>2763</v>
      </c>
      <c r="AE77" s="30">
        <v>2409</v>
      </c>
      <c r="AF77" s="30">
        <v>1875</v>
      </c>
      <c r="AG77" s="30">
        <v>1268</v>
      </c>
      <c r="AH77" s="30">
        <v>896</v>
      </c>
      <c r="AI77" s="30">
        <v>562</v>
      </c>
      <c r="AJ77" s="30">
        <v>685</v>
      </c>
      <c r="AK77" s="30">
        <v>815</v>
      </c>
      <c r="AL77" s="30">
        <v>34</v>
      </c>
      <c r="AM77" s="30">
        <v>240</v>
      </c>
      <c r="AN77" s="30">
        <v>335</v>
      </c>
      <c r="AO77" s="30">
        <v>1259</v>
      </c>
      <c r="AP77" s="30">
        <v>1929</v>
      </c>
      <c r="AQ77" s="30">
        <v>2019</v>
      </c>
      <c r="AR77" s="30">
        <v>11363</v>
      </c>
      <c r="AS77" s="30">
        <v>24243</v>
      </c>
    </row>
    <row r="78" spans="1:45" s="26" customFormat="1" ht="60" customHeight="1" x14ac:dyDescent="0.55000000000000004">
      <c r="A78" s="93"/>
      <c r="B78" s="66" t="s">
        <v>80</v>
      </c>
      <c r="C78" s="180">
        <f t="shared" si="21"/>
        <v>29030</v>
      </c>
      <c r="D78" s="30">
        <v>361</v>
      </c>
      <c r="E78" s="30">
        <v>369</v>
      </c>
      <c r="F78" s="30">
        <v>359</v>
      </c>
      <c r="G78" s="30">
        <v>398</v>
      </c>
      <c r="H78" s="30">
        <v>431</v>
      </c>
      <c r="I78" s="30">
        <v>429</v>
      </c>
      <c r="J78" s="30">
        <v>486</v>
      </c>
      <c r="K78" s="30">
        <v>509</v>
      </c>
      <c r="L78" s="30">
        <v>509</v>
      </c>
      <c r="M78" s="30">
        <v>498</v>
      </c>
      <c r="N78" s="30">
        <v>462</v>
      </c>
      <c r="O78" s="30">
        <v>483</v>
      </c>
      <c r="P78" s="30">
        <v>492</v>
      </c>
      <c r="Q78" s="30">
        <v>462</v>
      </c>
      <c r="R78" s="30">
        <v>455</v>
      </c>
      <c r="S78" s="30">
        <v>507</v>
      </c>
      <c r="T78" s="30">
        <v>504</v>
      </c>
      <c r="U78" s="30">
        <v>503</v>
      </c>
      <c r="V78" s="30">
        <v>481</v>
      </c>
      <c r="W78" s="30">
        <v>458</v>
      </c>
      <c r="X78" s="30">
        <v>2190</v>
      </c>
      <c r="Y78" s="30">
        <v>2508</v>
      </c>
      <c r="Z78" s="30">
        <v>2363</v>
      </c>
      <c r="AA78" s="30">
        <v>2096</v>
      </c>
      <c r="AB78" s="30">
        <v>2090</v>
      </c>
      <c r="AC78" s="30">
        <v>2052</v>
      </c>
      <c r="AD78" s="30">
        <v>1737</v>
      </c>
      <c r="AE78" s="30">
        <v>1515</v>
      </c>
      <c r="AF78" s="30">
        <v>1179</v>
      </c>
      <c r="AG78" s="30">
        <v>797</v>
      </c>
      <c r="AH78" s="30">
        <v>563</v>
      </c>
      <c r="AI78" s="30">
        <v>353</v>
      </c>
      <c r="AJ78" s="30">
        <v>431</v>
      </c>
      <c r="AK78" s="30">
        <v>513</v>
      </c>
      <c r="AL78" s="30">
        <v>21</v>
      </c>
      <c r="AM78" s="30">
        <v>151</v>
      </c>
      <c r="AN78" s="30">
        <v>210</v>
      </c>
      <c r="AO78" s="30">
        <v>792</v>
      </c>
      <c r="AP78" s="30">
        <v>1212</v>
      </c>
      <c r="AQ78" s="30">
        <v>1269</v>
      </c>
      <c r="AR78" s="30">
        <v>7143</v>
      </c>
      <c r="AS78" s="30">
        <v>15240</v>
      </c>
    </row>
    <row r="79" spans="1:45" s="26" customFormat="1" ht="60" customHeight="1" x14ac:dyDescent="0.55000000000000004">
      <c r="A79" s="93"/>
      <c r="B79" s="66" t="s">
        <v>81</v>
      </c>
      <c r="C79" s="180">
        <f t="shared" si="21"/>
        <v>18475</v>
      </c>
      <c r="D79" s="30">
        <v>230</v>
      </c>
      <c r="E79" s="30">
        <v>235</v>
      </c>
      <c r="F79" s="30">
        <v>228</v>
      </c>
      <c r="G79" s="30">
        <v>253</v>
      </c>
      <c r="H79" s="30">
        <v>274</v>
      </c>
      <c r="I79" s="30">
        <v>273</v>
      </c>
      <c r="J79" s="30">
        <v>309</v>
      </c>
      <c r="K79" s="30">
        <v>324</v>
      </c>
      <c r="L79" s="30">
        <v>324</v>
      </c>
      <c r="M79" s="30">
        <v>317</v>
      </c>
      <c r="N79" s="30">
        <v>294</v>
      </c>
      <c r="O79" s="30">
        <v>307</v>
      </c>
      <c r="P79" s="30">
        <v>313</v>
      </c>
      <c r="Q79" s="30">
        <v>294</v>
      </c>
      <c r="R79" s="30">
        <v>290</v>
      </c>
      <c r="S79" s="30">
        <v>323</v>
      </c>
      <c r="T79" s="30">
        <v>321</v>
      </c>
      <c r="U79" s="30">
        <v>320</v>
      </c>
      <c r="V79" s="30">
        <v>306</v>
      </c>
      <c r="W79" s="30">
        <v>292</v>
      </c>
      <c r="X79" s="30">
        <v>1394</v>
      </c>
      <c r="Y79" s="30">
        <v>1596</v>
      </c>
      <c r="Z79" s="30">
        <v>1504</v>
      </c>
      <c r="AA79" s="30">
        <v>1334</v>
      </c>
      <c r="AB79" s="30">
        <v>1330</v>
      </c>
      <c r="AC79" s="30">
        <v>1306</v>
      </c>
      <c r="AD79" s="30">
        <v>1106</v>
      </c>
      <c r="AE79" s="30">
        <v>964</v>
      </c>
      <c r="AF79" s="30">
        <v>750</v>
      </c>
      <c r="AG79" s="30">
        <v>507</v>
      </c>
      <c r="AH79" s="30">
        <v>358</v>
      </c>
      <c r="AI79" s="30">
        <v>225</v>
      </c>
      <c r="AJ79" s="30">
        <v>274</v>
      </c>
      <c r="AK79" s="30">
        <v>326</v>
      </c>
      <c r="AL79" s="30">
        <v>13</v>
      </c>
      <c r="AM79" s="30">
        <v>96</v>
      </c>
      <c r="AN79" s="30">
        <v>134</v>
      </c>
      <c r="AO79" s="30">
        <v>504</v>
      </c>
      <c r="AP79" s="30">
        <v>771</v>
      </c>
      <c r="AQ79" s="30">
        <v>808</v>
      </c>
      <c r="AR79" s="30">
        <v>4546</v>
      </c>
      <c r="AS79" s="30">
        <v>9698</v>
      </c>
    </row>
    <row r="80" spans="1:45" s="26" customFormat="1" ht="60" customHeight="1" x14ac:dyDescent="0.55000000000000004">
      <c r="A80" s="93"/>
      <c r="B80" s="29" t="s">
        <v>82</v>
      </c>
      <c r="C80" s="180">
        <f t="shared" si="21"/>
        <v>13580</v>
      </c>
      <c r="D80" s="30">
        <v>169</v>
      </c>
      <c r="E80" s="30">
        <v>173</v>
      </c>
      <c r="F80" s="30">
        <v>168</v>
      </c>
      <c r="G80" s="30">
        <v>186</v>
      </c>
      <c r="H80" s="30">
        <v>202</v>
      </c>
      <c r="I80" s="30">
        <v>201</v>
      </c>
      <c r="J80" s="30">
        <v>228</v>
      </c>
      <c r="K80" s="30">
        <v>238</v>
      </c>
      <c r="L80" s="30">
        <v>238</v>
      </c>
      <c r="M80" s="30">
        <v>233</v>
      </c>
      <c r="N80" s="30">
        <v>216</v>
      </c>
      <c r="O80" s="30">
        <v>226</v>
      </c>
      <c r="P80" s="30">
        <v>230</v>
      </c>
      <c r="Q80" s="30">
        <v>216</v>
      </c>
      <c r="R80" s="30">
        <v>212</v>
      </c>
      <c r="S80" s="30">
        <v>237</v>
      </c>
      <c r="T80" s="30">
        <v>236</v>
      </c>
      <c r="U80" s="30">
        <v>235</v>
      </c>
      <c r="V80" s="30">
        <v>225</v>
      </c>
      <c r="W80" s="30">
        <v>214</v>
      </c>
      <c r="X80" s="30">
        <v>1024</v>
      </c>
      <c r="Y80" s="30">
        <v>1173</v>
      </c>
      <c r="Z80" s="30">
        <v>1106</v>
      </c>
      <c r="AA80" s="30">
        <v>981</v>
      </c>
      <c r="AB80" s="30">
        <v>978</v>
      </c>
      <c r="AC80" s="30">
        <v>960</v>
      </c>
      <c r="AD80" s="30">
        <v>813</v>
      </c>
      <c r="AE80" s="30">
        <v>708</v>
      </c>
      <c r="AF80" s="30">
        <v>551</v>
      </c>
      <c r="AG80" s="30">
        <v>373</v>
      </c>
      <c r="AH80" s="30">
        <v>263</v>
      </c>
      <c r="AI80" s="30">
        <v>165</v>
      </c>
      <c r="AJ80" s="30">
        <v>202</v>
      </c>
      <c r="AK80" s="30">
        <v>240</v>
      </c>
      <c r="AL80" s="30">
        <v>10</v>
      </c>
      <c r="AM80" s="30">
        <v>71</v>
      </c>
      <c r="AN80" s="30">
        <v>98</v>
      </c>
      <c r="AO80" s="30">
        <v>370</v>
      </c>
      <c r="AP80" s="30">
        <v>567</v>
      </c>
      <c r="AQ80" s="30">
        <v>594</v>
      </c>
      <c r="AR80" s="30">
        <v>3341</v>
      </c>
      <c r="AS80" s="30">
        <v>7129</v>
      </c>
    </row>
    <row r="81" spans="1:45" s="26" customFormat="1" ht="60" customHeight="1" thickBot="1" x14ac:dyDescent="0.6">
      <c r="A81" s="93"/>
      <c r="B81" s="29" t="s">
        <v>83</v>
      </c>
      <c r="C81" s="180">
        <f t="shared" si="21"/>
        <v>25638</v>
      </c>
      <c r="D81" s="30">
        <v>319</v>
      </c>
      <c r="E81" s="30">
        <v>326</v>
      </c>
      <c r="F81" s="30">
        <v>317</v>
      </c>
      <c r="G81" s="30">
        <v>351</v>
      </c>
      <c r="H81" s="30">
        <v>381</v>
      </c>
      <c r="I81" s="30">
        <v>379</v>
      </c>
      <c r="J81" s="30">
        <v>430</v>
      </c>
      <c r="K81" s="30">
        <v>449</v>
      </c>
      <c r="L81" s="30">
        <v>449</v>
      </c>
      <c r="M81" s="30">
        <v>439</v>
      </c>
      <c r="N81" s="30">
        <v>408</v>
      </c>
      <c r="O81" s="30">
        <v>427</v>
      </c>
      <c r="P81" s="30">
        <v>434</v>
      </c>
      <c r="Q81" s="30">
        <v>408</v>
      </c>
      <c r="R81" s="30">
        <v>402</v>
      </c>
      <c r="S81" s="30">
        <v>448</v>
      </c>
      <c r="T81" s="30">
        <v>445</v>
      </c>
      <c r="U81" s="30">
        <v>444</v>
      </c>
      <c r="V81" s="30">
        <v>425</v>
      </c>
      <c r="W81" s="30">
        <v>405</v>
      </c>
      <c r="X81" s="30">
        <v>1934</v>
      </c>
      <c r="Y81" s="30">
        <v>2215</v>
      </c>
      <c r="Z81" s="30">
        <v>2087</v>
      </c>
      <c r="AA81" s="30">
        <v>1852</v>
      </c>
      <c r="AB81" s="30">
        <v>1846</v>
      </c>
      <c r="AC81" s="30">
        <v>1812</v>
      </c>
      <c r="AD81" s="30">
        <v>1534</v>
      </c>
      <c r="AE81" s="30">
        <v>1337</v>
      </c>
      <c r="AF81" s="30">
        <v>1041</v>
      </c>
      <c r="AG81" s="30">
        <v>704</v>
      </c>
      <c r="AH81" s="30">
        <v>497</v>
      </c>
      <c r="AI81" s="30">
        <v>312</v>
      </c>
      <c r="AJ81" s="30">
        <v>381</v>
      </c>
      <c r="AK81" s="30">
        <v>453</v>
      </c>
      <c r="AL81" s="30">
        <v>19</v>
      </c>
      <c r="AM81" s="30">
        <v>133</v>
      </c>
      <c r="AN81" s="30">
        <v>186</v>
      </c>
      <c r="AO81" s="30">
        <v>699</v>
      </c>
      <c r="AP81" s="30">
        <v>1071</v>
      </c>
      <c r="AQ81" s="30">
        <v>1121</v>
      </c>
      <c r="AR81" s="30">
        <v>6308</v>
      </c>
      <c r="AS81" s="30">
        <v>13459</v>
      </c>
    </row>
    <row r="82" spans="1:45" s="1" customFormat="1" ht="60" customHeight="1" thickBot="1" x14ac:dyDescent="0.6">
      <c r="A82" s="94"/>
      <c r="B82" s="32" t="s">
        <v>42</v>
      </c>
      <c r="C82" s="177">
        <f>C83+C84+C85+C86</f>
        <v>177214</v>
      </c>
      <c r="D82" s="195">
        <f>D83+D84+D85+D86</f>
        <v>2206</v>
      </c>
      <c r="E82" s="194">
        <f t="shared" ref="E82:AS82" si="22">E83+E84+E85+E86</f>
        <v>2255</v>
      </c>
      <c r="F82" s="194">
        <f t="shared" si="22"/>
        <v>2190</v>
      </c>
      <c r="G82" s="194">
        <f t="shared" si="22"/>
        <v>2429</v>
      </c>
      <c r="H82" s="194">
        <f t="shared" si="22"/>
        <v>2632</v>
      </c>
      <c r="I82" s="194">
        <f t="shared" si="22"/>
        <v>2620</v>
      </c>
      <c r="J82" s="194">
        <f t="shared" si="22"/>
        <v>2969</v>
      </c>
      <c r="K82" s="194">
        <f t="shared" si="22"/>
        <v>3108</v>
      </c>
      <c r="L82" s="194">
        <f t="shared" si="22"/>
        <v>3105</v>
      </c>
      <c r="M82" s="194">
        <f t="shared" si="22"/>
        <v>3039</v>
      </c>
      <c r="N82" s="194">
        <f t="shared" si="22"/>
        <v>2822</v>
      </c>
      <c r="O82" s="194">
        <f t="shared" si="22"/>
        <v>2949</v>
      </c>
      <c r="P82" s="194">
        <f t="shared" si="22"/>
        <v>3002</v>
      </c>
      <c r="Q82" s="194">
        <f t="shared" si="22"/>
        <v>2819</v>
      </c>
      <c r="R82" s="194">
        <f t="shared" si="22"/>
        <v>2779</v>
      </c>
      <c r="S82" s="194">
        <f t="shared" si="22"/>
        <v>3093</v>
      </c>
      <c r="T82" s="194">
        <f t="shared" si="22"/>
        <v>3076</v>
      </c>
      <c r="U82" s="194">
        <f t="shared" si="22"/>
        <v>3070</v>
      </c>
      <c r="V82" s="194">
        <f t="shared" si="22"/>
        <v>2935</v>
      </c>
      <c r="W82" s="194">
        <f t="shared" si="22"/>
        <v>2797</v>
      </c>
      <c r="X82" s="194">
        <f t="shared" si="22"/>
        <v>13367</v>
      </c>
      <c r="Y82" s="194">
        <f t="shared" si="22"/>
        <v>15312</v>
      </c>
      <c r="Z82" s="194">
        <f t="shared" si="22"/>
        <v>14427</v>
      </c>
      <c r="AA82" s="194">
        <f t="shared" si="22"/>
        <v>12798</v>
      </c>
      <c r="AB82" s="194">
        <f t="shared" si="22"/>
        <v>12756</v>
      </c>
      <c r="AC82" s="194">
        <f t="shared" si="22"/>
        <v>12527</v>
      </c>
      <c r="AD82" s="194">
        <f t="shared" si="22"/>
        <v>10604</v>
      </c>
      <c r="AE82" s="194">
        <f t="shared" si="22"/>
        <v>9244</v>
      </c>
      <c r="AF82" s="194">
        <f t="shared" si="22"/>
        <v>7196</v>
      </c>
      <c r="AG82" s="194">
        <f t="shared" si="22"/>
        <v>4867</v>
      </c>
      <c r="AH82" s="194">
        <f t="shared" si="22"/>
        <v>3435</v>
      </c>
      <c r="AI82" s="194">
        <f t="shared" si="22"/>
        <v>2155</v>
      </c>
      <c r="AJ82" s="194">
        <f t="shared" si="22"/>
        <v>2631</v>
      </c>
      <c r="AK82" s="194">
        <f t="shared" si="22"/>
        <v>3129</v>
      </c>
      <c r="AL82" s="194">
        <f t="shared" si="22"/>
        <v>129</v>
      </c>
      <c r="AM82" s="194">
        <f t="shared" si="22"/>
        <v>922</v>
      </c>
      <c r="AN82" s="194">
        <f t="shared" si="22"/>
        <v>1284</v>
      </c>
      <c r="AO82" s="173">
        <f t="shared" si="22"/>
        <v>4833</v>
      </c>
      <c r="AP82" s="195">
        <f t="shared" si="22"/>
        <v>7400</v>
      </c>
      <c r="AQ82" s="194">
        <f t="shared" si="22"/>
        <v>7749</v>
      </c>
      <c r="AR82" s="194">
        <f t="shared" si="22"/>
        <v>43601</v>
      </c>
      <c r="AS82" s="173">
        <f t="shared" si="22"/>
        <v>93030</v>
      </c>
    </row>
    <row r="83" spans="1:45" s="26" customFormat="1" ht="60" customHeight="1" x14ac:dyDescent="0.55000000000000004">
      <c r="A83" s="93"/>
      <c r="B83" s="29" t="s">
        <v>84</v>
      </c>
      <c r="C83" s="180">
        <f t="shared" si="21"/>
        <v>59073</v>
      </c>
      <c r="D83" s="30">
        <v>735</v>
      </c>
      <c r="E83" s="30">
        <v>752</v>
      </c>
      <c r="F83" s="30">
        <v>730</v>
      </c>
      <c r="G83" s="30">
        <v>810</v>
      </c>
      <c r="H83" s="30">
        <v>877</v>
      </c>
      <c r="I83" s="30">
        <v>874</v>
      </c>
      <c r="J83" s="30">
        <v>990</v>
      </c>
      <c r="K83" s="30">
        <v>1036</v>
      </c>
      <c r="L83" s="30">
        <v>1035</v>
      </c>
      <c r="M83" s="30">
        <v>1013</v>
      </c>
      <c r="N83" s="30">
        <v>941</v>
      </c>
      <c r="O83" s="30">
        <v>983</v>
      </c>
      <c r="P83" s="30">
        <v>1001</v>
      </c>
      <c r="Q83" s="30">
        <v>940</v>
      </c>
      <c r="R83" s="30">
        <v>926</v>
      </c>
      <c r="S83" s="30">
        <v>1031</v>
      </c>
      <c r="T83" s="30">
        <v>1025</v>
      </c>
      <c r="U83" s="30">
        <v>1023</v>
      </c>
      <c r="V83" s="30">
        <v>978</v>
      </c>
      <c r="W83" s="30">
        <v>933</v>
      </c>
      <c r="X83" s="30">
        <v>4456</v>
      </c>
      <c r="Y83" s="30">
        <v>5104</v>
      </c>
      <c r="Z83" s="30">
        <v>4809</v>
      </c>
      <c r="AA83" s="30">
        <v>4266</v>
      </c>
      <c r="AB83" s="30">
        <v>4252</v>
      </c>
      <c r="AC83" s="30">
        <v>4176</v>
      </c>
      <c r="AD83" s="30">
        <v>3535</v>
      </c>
      <c r="AE83" s="30">
        <v>3081</v>
      </c>
      <c r="AF83" s="30">
        <v>2399</v>
      </c>
      <c r="AG83" s="30">
        <v>1622</v>
      </c>
      <c r="AH83" s="30">
        <v>1145</v>
      </c>
      <c r="AI83" s="30">
        <v>718</v>
      </c>
      <c r="AJ83" s="30">
        <v>877</v>
      </c>
      <c r="AK83" s="30">
        <v>1043</v>
      </c>
      <c r="AL83" s="30">
        <v>43</v>
      </c>
      <c r="AM83" s="30">
        <v>307</v>
      </c>
      <c r="AN83" s="30">
        <v>428</v>
      </c>
      <c r="AO83" s="30">
        <v>1611</v>
      </c>
      <c r="AP83" s="30">
        <v>2467</v>
      </c>
      <c r="AQ83" s="30">
        <v>2583</v>
      </c>
      <c r="AR83" s="30">
        <v>14534</v>
      </c>
      <c r="AS83" s="30">
        <v>31011</v>
      </c>
    </row>
    <row r="84" spans="1:45" s="26" customFormat="1" ht="60" customHeight="1" x14ac:dyDescent="0.55000000000000004">
      <c r="A84" s="93"/>
      <c r="B84" s="29" t="s">
        <v>85</v>
      </c>
      <c r="C84" s="180">
        <f t="shared" si="21"/>
        <v>33007</v>
      </c>
      <c r="D84" s="30">
        <v>411</v>
      </c>
      <c r="E84" s="30">
        <v>420</v>
      </c>
      <c r="F84" s="30">
        <v>408</v>
      </c>
      <c r="G84" s="30">
        <v>452</v>
      </c>
      <c r="H84" s="30">
        <v>490</v>
      </c>
      <c r="I84" s="30">
        <v>488</v>
      </c>
      <c r="J84" s="30">
        <v>553</v>
      </c>
      <c r="K84" s="30">
        <v>579</v>
      </c>
      <c r="L84" s="30">
        <v>578</v>
      </c>
      <c r="M84" s="30">
        <v>566</v>
      </c>
      <c r="N84" s="30">
        <v>525</v>
      </c>
      <c r="O84" s="30">
        <v>549</v>
      </c>
      <c r="P84" s="30">
        <v>559</v>
      </c>
      <c r="Q84" s="30">
        <v>525</v>
      </c>
      <c r="R84" s="30">
        <v>518</v>
      </c>
      <c r="S84" s="30">
        <v>576</v>
      </c>
      <c r="T84" s="30">
        <v>573</v>
      </c>
      <c r="U84" s="30">
        <v>572</v>
      </c>
      <c r="V84" s="30">
        <v>547</v>
      </c>
      <c r="W84" s="30">
        <v>521</v>
      </c>
      <c r="X84" s="30">
        <v>2490</v>
      </c>
      <c r="Y84" s="30">
        <v>2852</v>
      </c>
      <c r="Z84" s="30">
        <v>2687</v>
      </c>
      <c r="AA84" s="30">
        <v>2384</v>
      </c>
      <c r="AB84" s="30">
        <v>2376</v>
      </c>
      <c r="AC84" s="30">
        <v>2333</v>
      </c>
      <c r="AD84" s="30">
        <v>1975</v>
      </c>
      <c r="AE84" s="30">
        <v>1722</v>
      </c>
      <c r="AF84" s="30">
        <v>1340</v>
      </c>
      <c r="AG84" s="30">
        <v>907</v>
      </c>
      <c r="AH84" s="30">
        <v>640</v>
      </c>
      <c r="AI84" s="30">
        <v>401</v>
      </c>
      <c r="AJ84" s="30">
        <v>490</v>
      </c>
      <c r="AK84" s="30">
        <v>583</v>
      </c>
      <c r="AL84" s="30">
        <v>24</v>
      </c>
      <c r="AM84" s="30">
        <v>172</v>
      </c>
      <c r="AN84" s="30">
        <v>239</v>
      </c>
      <c r="AO84" s="30">
        <v>900</v>
      </c>
      <c r="AP84" s="30">
        <v>1378</v>
      </c>
      <c r="AQ84" s="30">
        <v>1443</v>
      </c>
      <c r="AR84" s="30">
        <v>8121</v>
      </c>
      <c r="AS84" s="30">
        <v>17327</v>
      </c>
    </row>
    <row r="85" spans="1:45" s="26" customFormat="1" ht="60" customHeight="1" x14ac:dyDescent="0.55000000000000004">
      <c r="A85" s="93"/>
      <c r="B85" s="29" t="s">
        <v>86</v>
      </c>
      <c r="C85" s="180">
        <f t="shared" si="21"/>
        <v>48655</v>
      </c>
      <c r="D85" s="30">
        <v>606</v>
      </c>
      <c r="E85" s="30">
        <v>619</v>
      </c>
      <c r="F85" s="30">
        <v>601</v>
      </c>
      <c r="G85" s="30">
        <v>667</v>
      </c>
      <c r="H85" s="30">
        <v>723</v>
      </c>
      <c r="I85" s="30">
        <v>719</v>
      </c>
      <c r="J85" s="30">
        <v>815</v>
      </c>
      <c r="K85" s="30">
        <v>853</v>
      </c>
      <c r="L85" s="30">
        <v>853</v>
      </c>
      <c r="M85" s="30">
        <v>834</v>
      </c>
      <c r="N85" s="30">
        <v>775</v>
      </c>
      <c r="O85" s="30">
        <v>810</v>
      </c>
      <c r="P85" s="30">
        <v>824</v>
      </c>
      <c r="Q85" s="30">
        <v>774</v>
      </c>
      <c r="R85" s="30">
        <v>763</v>
      </c>
      <c r="S85" s="30">
        <v>849</v>
      </c>
      <c r="T85" s="30">
        <v>845</v>
      </c>
      <c r="U85" s="30">
        <v>843</v>
      </c>
      <c r="V85" s="30">
        <v>806</v>
      </c>
      <c r="W85" s="30">
        <v>768</v>
      </c>
      <c r="X85" s="30">
        <v>3670</v>
      </c>
      <c r="Y85" s="30">
        <v>4204</v>
      </c>
      <c r="Z85" s="30">
        <v>3961</v>
      </c>
      <c r="AA85" s="30">
        <v>3514</v>
      </c>
      <c r="AB85" s="30">
        <v>3502</v>
      </c>
      <c r="AC85" s="30">
        <v>3439</v>
      </c>
      <c r="AD85" s="30">
        <v>2911</v>
      </c>
      <c r="AE85" s="30">
        <v>2538</v>
      </c>
      <c r="AF85" s="30">
        <v>1976</v>
      </c>
      <c r="AG85" s="30">
        <v>1336</v>
      </c>
      <c r="AH85" s="30">
        <v>943</v>
      </c>
      <c r="AI85" s="30">
        <v>592</v>
      </c>
      <c r="AJ85" s="30">
        <v>722</v>
      </c>
      <c r="AK85" s="30">
        <v>859</v>
      </c>
      <c r="AL85" s="30">
        <v>35</v>
      </c>
      <c r="AM85" s="30">
        <v>253</v>
      </c>
      <c r="AN85" s="30">
        <v>353</v>
      </c>
      <c r="AO85" s="30">
        <v>1327</v>
      </c>
      <c r="AP85" s="30">
        <v>2032</v>
      </c>
      <c r="AQ85" s="30">
        <v>2128</v>
      </c>
      <c r="AR85" s="30">
        <v>11971</v>
      </c>
      <c r="AS85" s="30">
        <v>25542</v>
      </c>
    </row>
    <row r="86" spans="1:45" s="26" customFormat="1" ht="60" customHeight="1" thickBot="1" x14ac:dyDescent="0.6">
      <c r="A86" s="93"/>
      <c r="B86" s="29" t="s">
        <v>87</v>
      </c>
      <c r="C86" s="180">
        <f t="shared" si="21"/>
        <v>36479</v>
      </c>
      <c r="D86" s="30">
        <v>454</v>
      </c>
      <c r="E86" s="30">
        <v>464</v>
      </c>
      <c r="F86" s="30">
        <v>451</v>
      </c>
      <c r="G86" s="30">
        <v>500</v>
      </c>
      <c r="H86" s="30">
        <v>542</v>
      </c>
      <c r="I86" s="30">
        <v>539</v>
      </c>
      <c r="J86" s="30">
        <v>611</v>
      </c>
      <c r="K86" s="30">
        <v>640</v>
      </c>
      <c r="L86" s="30">
        <v>639</v>
      </c>
      <c r="M86" s="30">
        <v>626</v>
      </c>
      <c r="N86" s="30">
        <v>581</v>
      </c>
      <c r="O86" s="30">
        <v>607</v>
      </c>
      <c r="P86" s="30">
        <v>618</v>
      </c>
      <c r="Q86" s="30">
        <v>580</v>
      </c>
      <c r="R86" s="30">
        <v>572</v>
      </c>
      <c r="S86" s="30">
        <v>637</v>
      </c>
      <c r="T86" s="30">
        <v>633</v>
      </c>
      <c r="U86" s="30">
        <v>632</v>
      </c>
      <c r="V86" s="30">
        <v>604</v>
      </c>
      <c r="W86" s="30">
        <v>575</v>
      </c>
      <c r="X86" s="30">
        <v>2751</v>
      </c>
      <c r="Y86" s="30">
        <v>3152</v>
      </c>
      <c r="Z86" s="30">
        <v>2970</v>
      </c>
      <c r="AA86" s="30">
        <v>2634</v>
      </c>
      <c r="AB86" s="30">
        <v>2626</v>
      </c>
      <c r="AC86" s="30">
        <v>2579</v>
      </c>
      <c r="AD86" s="30">
        <v>2183</v>
      </c>
      <c r="AE86" s="30">
        <v>1903</v>
      </c>
      <c r="AF86" s="30">
        <v>1481</v>
      </c>
      <c r="AG86" s="30">
        <v>1002</v>
      </c>
      <c r="AH86" s="30">
        <v>707</v>
      </c>
      <c r="AI86" s="30">
        <v>444</v>
      </c>
      <c r="AJ86" s="30">
        <v>542</v>
      </c>
      <c r="AK86" s="30">
        <v>644</v>
      </c>
      <c r="AL86" s="30">
        <v>27</v>
      </c>
      <c r="AM86" s="30">
        <v>190</v>
      </c>
      <c r="AN86" s="30">
        <v>264</v>
      </c>
      <c r="AO86" s="30">
        <v>995</v>
      </c>
      <c r="AP86" s="30">
        <v>1523</v>
      </c>
      <c r="AQ86" s="30">
        <v>1595</v>
      </c>
      <c r="AR86" s="30">
        <v>8975</v>
      </c>
      <c r="AS86" s="30">
        <v>19150</v>
      </c>
    </row>
    <row r="87" spans="1:45" s="1" customFormat="1" ht="60" customHeight="1" thickBot="1" x14ac:dyDescent="0.6">
      <c r="A87" s="94"/>
      <c r="B87" s="32" t="s">
        <v>46</v>
      </c>
      <c r="C87" s="177">
        <f>C88+C89+C90</f>
        <v>109592</v>
      </c>
      <c r="D87" s="195">
        <f>D88+D89+D90</f>
        <v>1247</v>
      </c>
      <c r="E87" s="194">
        <f t="shared" ref="E87:AS87" si="23">E88+E89+E90</f>
        <v>1253</v>
      </c>
      <c r="F87" s="194">
        <f t="shared" si="23"/>
        <v>1238</v>
      </c>
      <c r="G87" s="194">
        <f t="shared" si="23"/>
        <v>1351</v>
      </c>
      <c r="H87" s="194">
        <f t="shared" si="23"/>
        <v>1489</v>
      </c>
      <c r="I87" s="194">
        <f t="shared" si="23"/>
        <v>1552</v>
      </c>
      <c r="J87" s="194">
        <f t="shared" si="23"/>
        <v>2092</v>
      </c>
      <c r="K87" s="194">
        <f t="shared" si="23"/>
        <v>1864</v>
      </c>
      <c r="L87" s="194">
        <f t="shared" si="23"/>
        <v>1854</v>
      </c>
      <c r="M87" s="194">
        <f t="shared" si="23"/>
        <v>1743</v>
      </c>
      <c r="N87" s="194">
        <f t="shared" si="23"/>
        <v>1614</v>
      </c>
      <c r="O87" s="194">
        <f t="shared" si="23"/>
        <v>1743</v>
      </c>
      <c r="P87" s="194">
        <f t="shared" si="23"/>
        <v>1686</v>
      </c>
      <c r="Q87" s="194">
        <f t="shared" si="23"/>
        <v>1639</v>
      </c>
      <c r="R87" s="194">
        <f t="shared" si="23"/>
        <v>1569</v>
      </c>
      <c r="S87" s="194">
        <f t="shared" si="23"/>
        <v>1750</v>
      </c>
      <c r="T87" s="194">
        <f t="shared" si="23"/>
        <v>1762</v>
      </c>
      <c r="U87" s="194">
        <f t="shared" si="23"/>
        <v>1754</v>
      </c>
      <c r="V87" s="194">
        <f t="shared" si="23"/>
        <v>1756</v>
      </c>
      <c r="W87" s="194">
        <f t="shared" si="23"/>
        <v>1828</v>
      </c>
      <c r="X87" s="194">
        <f t="shared" si="23"/>
        <v>8462</v>
      </c>
      <c r="Y87" s="194">
        <f t="shared" si="23"/>
        <v>9575</v>
      </c>
      <c r="Z87" s="194">
        <f t="shared" si="23"/>
        <v>9075</v>
      </c>
      <c r="AA87" s="194">
        <f t="shared" si="23"/>
        <v>7819</v>
      </c>
      <c r="AB87" s="194">
        <f t="shared" si="23"/>
        <v>7564</v>
      </c>
      <c r="AC87" s="194">
        <f t="shared" si="23"/>
        <v>7754</v>
      </c>
      <c r="AD87" s="194">
        <f t="shared" si="23"/>
        <v>6896</v>
      </c>
      <c r="AE87" s="194">
        <f t="shared" si="23"/>
        <v>6416</v>
      </c>
      <c r="AF87" s="194">
        <f t="shared" si="23"/>
        <v>4892</v>
      </c>
      <c r="AG87" s="194">
        <f t="shared" si="23"/>
        <v>3301</v>
      </c>
      <c r="AH87" s="194">
        <f t="shared" si="23"/>
        <v>2223</v>
      </c>
      <c r="AI87" s="194">
        <f t="shared" si="23"/>
        <v>1367</v>
      </c>
      <c r="AJ87" s="194">
        <f t="shared" si="23"/>
        <v>1464</v>
      </c>
      <c r="AK87" s="194">
        <f t="shared" si="23"/>
        <v>1784</v>
      </c>
      <c r="AL87" s="194">
        <f t="shared" si="23"/>
        <v>73</v>
      </c>
      <c r="AM87" s="194">
        <f t="shared" si="23"/>
        <v>515</v>
      </c>
      <c r="AN87" s="194">
        <f t="shared" si="23"/>
        <v>732</v>
      </c>
      <c r="AO87" s="173">
        <f t="shared" si="23"/>
        <v>3185</v>
      </c>
      <c r="AP87" s="195">
        <f t="shared" si="23"/>
        <v>4135</v>
      </c>
      <c r="AQ87" s="194">
        <f t="shared" si="23"/>
        <v>4453</v>
      </c>
      <c r="AR87" s="194">
        <f t="shared" si="23"/>
        <v>26726</v>
      </c>
      <c r="AS87" s="173">
        <f t="shared" si="23"/>
        <v>56473</v>
      </c>
    </row>
    <row r="88" spans="1:45" s="26" customFormat="1" ht="60" customHeight="1" x14ac:dyDescent="0.55000000000000004">
      <c r="A88" s="93"/>
      <c r="B88" s="29" t="s">
        <v>88</v>
      </c>
      <c r="C88" s="180">
        <f t="shared" si="21"/>
        <v>33012</v>
      </c>
      <c r="D88" s="30">
        <v>411</v>
      </c>
      <c r="E88" s="30">
        <v>420</v>
      </c>
      <c r="F88" s="30">
        <v>408</v>
      </c>
      <c r="G88" s="30">
        <v>452</v>
      </c>
      <c r="H88" s="30">
        <v>490</v>
      </c>
      <c r="I88" s="30">
        <v>488</v>
      </c>
      <c r="J88" s="30">
        <v>553</v>
      </c>
      <c r="K88" s="30">
        <v>579</v>
      </c>
      <c r="L88" s="30">
        <v>578</v>
      </c>
      <c r="M88" s="30">
        <v>566</v>
      </c>
      <c r="N88" s="30">
        <v>526</v>
      </c>
      <c r="O88" s="30">
        <v>549</v>
      </c>
      <c r="P88" s="30">
        <v>559</v>
      </c>
      <c r="Q88" s="30">
        <v>525</v>
      </c>
      <c r="R88" s="30">
        <v>518</v>
      </c>
      <c r="S88" s="30">
        <v>576</v>
      </c>
      <c r="T88" s="30">
        <v>573</v>
      </c>
      <c r="U88" s="30">
        <v>572</v>
      </c>
      <c r="V88" s="30">
        <v>547</v>
      </c>
      <c r="W88" s="30">
        <v>521</v>
      </c>
      <c r="X88" s="30">
        <v>2490</v>
      </c>
      <c r="Y88" s="30">
        <v>2852</v>
      </c>
      <c r="Z88" s="30">
        <v>2688</v>
      </c>
      <c r="AA88" s="30">
        <v>2384</v>
      </c>
      <c r="AB88" s="30">
        <v>2376</v>
      </c>
      <c r="AC88" s="30">
        <v>2334</v>
      </c>
      <c r="AD88" s="30">
        <v>1975</v>
      </c>
      <c r="AE88" s="30">
        <v>1722</v>
      </c>
      <c r="AF88" s="30">
        <v>1341</v>
      </c>
      <c r="AG88" s="30">
        <v>907</v>
      </c>
      <c r="AH88" s="30">
        <v>640</v>
      </c>
      <c r="AI88" s="30">
        <v>402</v>
      </c>
      <c r="AJ88" s="30">
        <v>490</v>
      </c>
      <c r="AK88" s="30">
        <v>583</v>
      </c>
      <c r="AL88" s="30">
        <v>24</v>
      </c>
      <c r="AM88" s="30">
        <v>172</v>
      </c>
      <c r="AN88" s="30">
        <v>239</v>
      </c>
      <c r="AO88" s="30">
        <v>900</v>
      </c>
      <c r="AP88" s="30">
        <v>1379</v>
      </c>
      <c r="AQ88" s="30">
        <v>1444</v>
      </c>
      <c r="AR88" s="30">
        <v>8122</v>
      </c>
      <c r="AS88" s="30">
        <v>17330</v>
      </c>
    </row>
    <row r="89" spans="1:45" s="26" customFormat="1" ht="60" customHeight="1" x14ac:dyDescent="0.55000000000000004">
      <c r="A89" s="93"/>
      <c r="B89" s="179" t="s">
        <v>89</v>
      </c>
      <c r="C89" s="180">
        <f t="shared" si="21"/>
        <v>55001</v>
      </c>
      <c r="D89" s="30">
        <v>567</v>
      </c>
      <c r="E89" s="30">
        <v>558</v>
      </c>
      <c r="F89" s="30">
        <v>563</v>
      </c>
      <c r="G89" s="30">
        <v>603</v>
      </c>
      <c r="H89" s="30">
        <v>679</v>
      </c>
      <c r="I89" s="30">
        <v>745</v>
      </c>
      <c r="J89" s="30">
        <v>1177</v>
      </c>
      <c r="K89" s="30">
        <v>907</v>
      </c>
      <c r="L89" s="30">
        <v>898</v>
      </c>
      <c r="M89" s="30">
        <v>807</v>
      </c>
      <c r="N89" s="30">
        <v>744</v>
      </c>
      <c r="O89" s="30">
        <v>835</v>
      </c>
      <c r="P89" s="30">
        <v>761</v>
      </c>
      <c r="Q89" s="30">
        <v>771</v>
      </c>
      <c r="R89" s="30">
        <v>713</v>
      </c>
      <c r="S89" s="30">
        <v>797</v>
      </c>
      <c r="T89" s="30">
        <v>814</v>
      </c>
      <c r="U89" s="30">
        <v>808</v>
      </c>
      <c r="V89" s="30">
        <v>852</v>
      </c>
      <c r="W89" s="30">
        <v>966</v>
      </c>
      <c r="X89" s="30">
        <v>4344</v>
      </c>
      <c r="Y89" s="30">
        <v>4859</v>
      </c>
      <c r="Z89" s="30">
        <v>4631</v>
      </c>
      <c r="AA89" s="30">
        <v>3876</v>
      </c>
      <c r="AB89" s="30">
        <v>3635</v>
      </c>
      <c r="AC89" s="30">
        <v>3895</v>
      </c>
      <c r="AD89" s="30">
        <v>3630</v>
      </c>
      <c r="AE89" s="30">
        <v>3568</v>
      </c>
      <c r="AF89" s="30">
        <v>2675</v>
      </c>
      <c r="AG89" s="30">
        <v>1801</v>
      </c>
      <c r="AH89" s="30">
        <v>1165</v>
      </c>
      <c r="AI89" s="30">
        <v>703</v>
      </c>
      <c r="AJ89" s="30">
        <v>654</v>
      </c>
      <c r="AK89" s="30">
        <v>820</v>
      </c>
      <c r="AL89" s="30">
        <v>33</v>
      </c>
      <c r="AM89" s="30">
        <v>230</v>
      </c>
      <c r="AN89" s="30">
        <v>337</v>
      </c>
      <c r="AO89" s="30">
        <v>1697</v>
      </c>
      <c r="AP89" s="30">
        <v>1855</v>
      </c>
      <c r="AQ89" s="30">
        <v>2065</v>
      </c>
      <c r="AR89" s="30">
        <v>13295</v>
      </c>
      <c r="AS89" s="30">
        <v>27815</v>
      </c>
    </row>
    <row r="90" spans="1:45" s="26" customFormat="1" ht="60" customHeight="1" thickBot="1" x14ac:dyDescent="0.6">
      <c r="A90" s="93"/>
      <c r="B90" s="29" t="s">
        <v>90</v>
      </c>
      <c r="C90" s="180">
        <f t="shared" si="21"/>
        <v>21579</v>
      </c>
      <c r="D90" s="30">
        <v>269</v>
      </c>
      <c r="E90" s="30">
        <v>275</v>
      </c>
      <c r="F90" s="30">
        <v>267</v>
      </c>
      <c r="G90" s="30">
        <v>296</v>
      </c>
      <c r="H90" s="30">
        <v>320</v>
      </c>
      <c r="I90" s="30">
        <v>319</v>
      </c>
      <c r="J90" s="30">
        <v>362</v>
      </c>
      <c r="K90" s="30">
        <v>378</v>
      </c>
      <c r="L90" s="30">
        <v>378</v>
      </c>
      <c r="M90" s="30">
        <v>370</v>
      </c>
      <c r="N90" s="30">
        <v>344</v>
      </c>
      <c r="O90" s="30">
        <v>359</v>
      </c>
      <c r="P90" s="30">
        <v>366</v>
      </c>
      <c r="Q90" s="30">
        <v>343</v>
      </c>
      <c r="R90" s="30">
        <v>338</v>
      </c>
      <c r="S90" s="30">
        <v>377</v>
      </c>
      <c r="T90" s="30">
        <v>375</v>
      </c>
      <c r="U90" s="30">
        <v>374</v>
      </c>
      <c r="V90" s="30">
        <v>357</v>
      </c>
      <c r="W90" s="30">
        <v>341</v>
      </c>
      <c r="X90" s="30">
        <v>1628</v>
      </c>
      <c r="Y90" s="30">
        <v>1864</v>
      </c>
      <c r="Z90" s="30">
        <v>1756</v>
      </c>
      <c r="AA90" s="30">
        <v>1559</v>
      </c>
      <c r="AB90" s="30">
        <v>1553</v>
      </c>
      <c r="AC90" s="30">
        <v>1525</v>
      </c>
      <c r="AD90" s="30">
        <v>1291</v>
      </c>
      <c r="AE90" s="30">
        <v>1126</v>
      </c>
      <c r="AF90" s="30">
        <v>876</v>
      </c>
      <c r="AG90" s="30">
        <v>593</v>
      </c>
      <c r="AH90" s="30">
        <v>418</v>
      </c>
      <c r="AI90" s="30">
        <v>262</v>
      </c>
      <c r="AJ90" s="30">
        <v>320</v>
      </c>
      <c r="AK90" s="30">
        <v>381</v>
      </c>
      <c r="AL90" s="30">
        <v>16</v>
      </c>
      <c r="AM90" s="30">
        <v>113</v>
      </c>
      <c r="AN90" s="30">
        <v>156</v>
      </c>
      <c r="AO90" s="30">
        <v>588</v>
      </c>
      <c r="AP90" s="30">
        <v>901</v>
      </c>
      <c r="AQ90" s="30">
        <v>944</v>
      </c>
      <c r="AR90" s="30">
        <v>5309</v>
      </c>
      <c r="AS90" s="30">
        <v>11328</v>
      </c>
    </row>
    <row r="91" spans="1:45" s="1" customFormat="1" ht="60" customHeight="1" thickBot="1" x14ac:dyDescent="0.6">
      <c r="A91" s="94"/>
      <c r="B91" s="32" t="s">
        <v>50</v>
      </c>
      <c r="C91" s="173">
        <f>C92+C93+C94</f>
        <v>32529</v>
      </c>
      <c r="D91" s="195">
        <f>D92+D93+D94</f>
        <v>359</v>
      </c>
      <c r="E91" s="194">
        <f t="shared" ref="E91:AS91" si="24">E92+E93+E94</f>
        <v>366</v>
      </c>
      <c r="F91" s="194">
        <f t="shared" si="24"/>
        <v>368</v>
      </c>
      <c r="G91" s="194">
        <f t="shared" si="24"/>
        <v>395</v>
      </c>
      <c r="H91" s="194">
        <f t="shared" si="24"/>
        <v>441</v>
      </c>
      <c r="I91" s="194">
        <f t="shared" si="24"/>
        <v>457</v>
      </c>
      <c r="J91" s="194">
        <f t="shared" si="24"/>
        <v>543</v>
      </c>
      <c r="K91" s="194">
        <f t="shared" si="24"/>
        <v>559</v>
      </c>
      <c r="L91" s="194">
        <f t="shared" si="24"/>
        <v>555</v>
      </c>
      <c r="M91" s="194">
        <f t="shared" si="24"/>
        <v>544</v>
      </c>
      <c r="N91" s="194">
        <f t="shared" si="24"/>
        <v>474</v>
      </c>
      <c r="O91" s="194">
        <f t="shared" si="24"/>
        <v>482</v>
      </c>
      <c r="P91" s="194">
        <f t="shared" si="24"/>
        <v>494</v>
      </c>
      <c r="Q91" s="194">
        <f t="shared" si="24"/>
        <v>468</v>
      </c>
      <c r="R91" s="194">
        <f t="shared" si="24"/>
        <v>447</v>
      </c>
      <c r="S91" s="194">
        <f t="shared" si="24"/>
        <v>503</v>
      </c>
      <c r="T91" s="194">
        <f t="shared" si="24"/>
        <v>504</v>
      </c>
      <c r="U91" s="194">
        <f t="shared" si="24"/>
        <v>504</v>
      </c>
      <c r="V91" s="194">
        <f t="shared" si="24"/>
        <v>479</v>
      </c>
      <c r="W91" s="194">
        <f t="shared" si="24"/>
        <v>458</v>
      </c>
      <c r="X91" s="194">
        <f t="shared" si="24"/>
        <v>2182</v>
      </c>
      <c r="Y91" s="194">
        <f t="shared" si="24"/>
        <v>2536</v>
      </c>
      <c r="Z91" s="194">
        <f t="shared" si="24"/>
        <v>2484</v>
      </c>
      <c r="AA91" s="194">
        <f t="shared" si="24"/>
        <v>2264</v>
      </c>
      <c r="AB91" s="194">
        <f t="shared" si="24"/>
        <v>2341</v>
      </c>
      <c r="AC91" s="194">
        <f t="shared" si="24"/>
        <v>2329</v>
      </c>
      <c r="AD91" s="194">
        <f t="shared" si="24"/>
        <v>2030</v>
      </c>
      <c r="AE91" s="194">
        <f t="shared" si="24"/>
        <v>1812</v>
      </c>
      <c r="AF91" s="194">
        <f t="shared" si="24"/>
        <v>1512</v>
      </c>
      <c r="AG91" s="194">
        <f t="shared" si="24"/>
        <v>1197</v>
      </c>
      <c r="AH91" s="194">
        <f t="shared" si="24"/>
        <v>984</v>
      </c>
      <c r="AI91" s="194">
        <f t="shared" si="24"/>
        <v>659</v>
      </c>
      <c r="AJ91" s="194">
        <f t="shared" si="24"/>
        <v>799</v>
      </c>
      <c r="AK91" s="194">
        <f t="shared" si="24"/>
        <v>504</v>
      </c>
      <c r="AL91" s="194">
        <f t="shared" si="24"/>
        <v>21</v>
      </c>
      <c r="AM91" s="194">
        <f t="shared" si="24"/>
        <v>150</v>
      </c>
      <c r="AN91" s="194">
        <f t="shared" si="24"/>
        <v>209</v>
      </c>
      <c r="AO91" s="173">
        <f t="shared" si="24"/>
        <v>828</v>
      </c>
      <c r="AP91" s="195">
        <f t="shared" si="24"/>
        <v>1212</v>
      </c>
      <c r="AQ91" s="194">
        <f t="shared" si="24"/>
        <v>1260</v>
      </c>
      <c r="AR91" s="194">
        <f t="shared" si="24"/>
        <v>7545</v>
      </c>
      <c r="AS91" s="173">
        <f t="shared" si="24"/>
        <v>16896</v>
      </c>
    </row>
    <row r="92" spans="1:45" s="26" customFormat="1" ht="60" customHeight="1" x14ac:dyDescent="0.55000000000000004">
      <c r="A92" s="93"/>
      <c r="B92" s="67" t="s">
        <v>91</v>
      </c>
      <c r="C92" s="180">
        <f t="shared" si="21"/>
        <v>16893</v>
      </c>
      <c r="D92" s="30">
        <v>165</v>
      </c>
      <c r="E92" s="30">
        <v>167</v>
      </c>
      <c r="F92" s="30">
        <v>175</v>
      </c>
      <c r="G92" s="30">
        <v>180</v>
      </c>
      <c r="H92" s="30">
        <v>208</v>
      </c>
      <c r="I92" s="30">
        <v>226</v>
      </c>
      <c r="J92" s="30">
        <v>281</v>
      </c>
      <c r="K92" s="30">
        <v>285</v>
      </c>
      <c r="L92" s="30">
        <v>281</v>
      </c>
      <c r="M92" s="30">
        <v>276</v>
      </c>
      <c r="N92" s="30">
        <v>225</v>
      </c>
      <c r="O92" s="30">
        <v>222</v>
      </c>
      <c r="P92" s="30">
        <v>229</v>
      </c>
      <c r="Q92" s="30">
        <v>219</v>
      </c>
      <c r="R92" s="30">
        <v>201</v>
      </c>
      <c r="S92" s="30">
        <v>230</v>
      </c>
      <c r="T92" s="30">
        <v>233</v>
      </c>
      <c r="U92" s="30">
        <v>233</v>
      </c>
      <c r="V92" s="30">
        <v>220</v>
      </c>
      <c r="W92" s="30">
        <v>211</v>
      </c>
      <c r="X92" s="30">
        <v>1003</v>
      </c>
      <c r="Y92" s="30">
        <v>1185</v>
      </c>
      <c r="Z92" s="30">
        <v>1211</v>
      </c>
      <c r="AA92" s="30">
        <v>1135</v>
      </c>
      <c r="AB92" s="30">
        <v>1215</v>
      </c>
      <c r="AC92" s="30">
        <v>1224</v>
      </c>
      <c r="AD92" s="30">
        <v>1094</v>
      </c>
      <c r="AE92" s="30">
        <v>997</v>
      </c>
      <c r="AF92" s="30">
        <v>878</v>
      </c>
      <c r="AG92" s="30">
        <v>767</v>
      </c>
      <c r="AH92" s="30">
        <v>681</v>
      </c>
      <c r="AI92" s="30">
        <v>469</v>
      </c>
      <c r="AJ92" s="30">
        <v>567</v>
      </c>
      <c r="AK92" s="30">
        <v>228</v>
      </c>
      <c r="AL92" s="30">
        <v>10</v>
      </c>
      <c r="AM92" s="30">
        <v>69</v>
      </c>
      <c r="AN92" s="30">
        <v>96</v>
      </c>
      <c r="AO92" s="30">
        <v>402</v>
      </c>
      <c r="AP92" s="30">
        <v>559</v>
      </c>
      <c r="AQ92" s="30">
        <v>577</v>
      </c>
      <c r="AR92" s="30">
        <v>3697</v>
      </c>
      <c r="AS92" s="30">
        <v>8687</v>
      </c>
    </row>
    <row r="93" spans="1:45" s="26" customFormat="1" ht="60" customHeight="1" x14ac:dyDescent="0.55000000000000004">
      <c r="A93" s="93"/>
      <c r="B93" s="29" t="s">
        <v>92</v>
      </c>
      <c r="C93" s="180">
        <f t="shared" si="21"/>
        <v>6981</v>
      </c>
      <c r="D93" s="30">
        <v>87</v>
      </c>
      <c r="E93" s="30">
        <v>89</v>
      </c>
      <c r="F93" s="30">
        <v>86</v>
      </c>
      <c r="G93" s="30">
        <v>96</v>
      </c>
      <c r="H93" s="30">
        <v>104</v>
      </c>
      <c r="I93" s="30">
        <v>103</v>
      </c>
      <c r="J93" s="30">
        <v>117</v>
      </c>
      <c r="K93" s="30">
        <v>122</v>
      </c>
      <c r="L93" s="30">
        <v>122</v>
      </c>
      <c r="M93" s="30">
        <v>120</v>
      </c>
      <c r="N93" s="30">
        <v>111</v>
      </c>
      <c r="O93" s="30">
        <v>116</v>
      </c>
      <c r="P93" s="30">
        <v>118</v>
      </c>
      <c r="Q93" s="30">
        <v>111</v>
      </c>
      <c r="R93" s="30">
        <v>110</v>
      </c>
      <c r="S93" s="30">
        <v>122</v>
      </c>
      <c r="T93" s="30">
        <v>121</v>
      </c>
      <c r="U93" s="30">
        <v>121</v>
      </c>
      <c r="V93" s="30">
        <v>116</v>
      </c>
      <c r="W93" s="30">
        <v>110</v>
      </c>
      <c r="X93" s="30">
        <v>527</v>
      </c>
      <c r="Y93" s="30">
        <v>603</v>
      </c>
      <c r="Z93" s="30">
        <v>568</v>
      </c>
      <c r="AA93" s="30">
        <v>504</v>
      </c>
      <c r="AB93" s="30">
        <v>503</v>
      </c>
      <c r="AC93" s="30">
        <v>493</v>
      </c>
      <c r="AD93" s="30">
        <v>418</v>
      </c>
      <c r="AE93" s="30">
        <v>364</v>
      </c>
      <c r="AF93" s="30">
        <v>283</v>
      </c>
      <c r="AG93" s="30">
        <v>192</v>
      </c>
      <c r="AH93" s="30">
        <v>135</v>
      </c>
      <c r="AI93" s="30">
        <v>85</v>
      </c>
      <c r="AJ93" s="30">
        <v>104</v>
      </c>
      <c r="AK93" s="30">
        <v>123</v>
      </c>
      <c r="AL93" s="30">
        <v>5</v>
      </c>
      <c r="AM93" s="30">
        <v>36</v>
      </c>
      <c r="AN93" s="30">
        <v>51</v>
      </c>
      <c r="AO93" s="30">
        <v>190</v>
      </c>
      <c r="AP93" s="30">
        <v>292</v>
      </c>
      <c r="AQ93" s="30">
        <v>305</v>
      </c>
      <c r="AR93" s="30">
        <v>1718</v>
      </c>
      <c r="AS93" s="30">
        <v>3665</v>
      </c>
    </row>
    <row r="94" spans="1:45" s="26" customFormat="1" ht="60" customHeight="1" thickBot="1" x14ac:dyDescent="0.6">
      <c r="A94" s="93"/>
      <c r="B94" s="31" t="s">
        <v>93</v>
      </c>
      <c r="C94" s="180">
        <f t="shared" si="21"/>
        <v>8655</v>
      </c>
      <c r="D94" s="30">
        <v>107</v>
      </c>
      <c r="E94" s="30">
        <v>110</v>
      </c>
      <c r="F94" s="30">
        <v>107</v>
      </c>
      <c r="G94" s="30">
        <v>119</v>
      </c>
      <c r="H94" s="30">
        <v>129</v>
      </c>
      <c r="I94" s="30">
        <v>128</v>
      </c>
      <c r="J94" s="30">
        <v>145</v>
      </c>
      <c r="K94" s="30">
        <v>152</v>
      </c>
      <c r="L94" s="30">
        <v>152</v>
      </c>
      <c r="M94" s="30">
        <v>148</v>
      </c>
      <c r="N94" s="30">
        <v>138</v>
      </c>
      <c r="O94" s="30">
        <v>144</v>
      </c>
      <c r="P94" s="30">
        <v>147</v>
      </c>
      <c r="Q94" s="30">
        <v>138</v>
      </c>
      <c r="R94" s="30">
        <v>136</v>
      </c>
      <c r="S94" s="30">
        <v>151</v>
      </c>
      <c r="T94" s="30">
        <v>150</v>
      </c>
      <c r="U94" s="30">
        <v>150</v>
      </c>
      <c r="V94" s="30">
        <v>143</v>
      </c>
      <c r="W94" s="30">
        <v>137</v>
      </c>
      <c r="X94" s="30">
        <v>652</v>
      </c>
      <c r="Y94" s="30">
        <v>748</v>
      </c>
      <c r="Z94" s="30">
        <v>705</v>
      </c>
      <c r="AA94" s="30">
        <v>625</v>
      </c>
      <c r="AB94" s="30">
        <v>623</v>
      </c>
      <c r="AC94" s="30">
        <v>612</v>
      </c>
      <c r="AD94" s="30">
        <v>518</v>
      </c>
      <c r="AE94" s="30">
        <v>451</v>
      </c>
      <c r="AF94" s="30">
        <v>351</v>
      </c>
      <c r="AG94" s="30">
        <v>238</v>
      </c>
      <c r="AH94" s="30">
        <v>168</v>
      </c>
      <c r="AI94" s="30">
        <v>105</v>
      </c>
      <c r="AJ94" s="30">
        <v>128</v>
      </c>
      <c r="AK94" s="30">
        <v>153</v>
      </c>
      <c r="AL94" s="30">
        <v>6</v>
      </c>
      <c r="AM94" s="30">
        <v>45</v>
      </c>
      <c r="AN94" s="30">
        <v>62</v>
      </c>
      <c r="AO94" s="30">
        <v>236</v>
      </c>
      <c r="AP94" s="30">
        <v>361</v>
      </c>
      <c r="AQ94" s="30">
        <v>378</v>
      </c>
      <c r="AR94" s="30">
        <v>2130</v>
      </c>
      <c r="AS94" s="30">
        <v>4544</v>
      </c>
    </row>
    <row r="95" spans="1:45" x14ac:dyDescent="0.55000000000000004">
      <c r="B95" s="206" t="s">
        <v>56</v>
      </c>
      <c r="C95" s="207"/>
      <c r="D95" s="208"/>
      <c r="E95" s="209"/>
      <c r="F95" s="210"/>
      <c r="G95" s="210"/>
      <c r="H95" s="211"/>
      <c r="I95" s="211"/>
      <c r="J95" s="211"/>
      <c r="K95" s="211"/>
      <c r="L95" s="68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5"/>
      <c r="AM95" s="55"/>
      <c r="AN95" s="55"/>
      <c r="AO95" s="5"/>
      <c r="AP95" s="1"/>
      <c r="AQ95" s="1"/>
      <c r="AR95" s="1"/>
      <c r="AS95" s="1"/>
    </row>
    <row r="96" spans="1:45" x14ac:dyDescent="0.55000000000000004">
      <c r="B96" s="212" t="s">
        <v>57</v>
      </c>
      <c r="C96" s="213"/>
      <c r="D96" s="213"/>
      <c r="E96" s="213"/>
      <c r="F96" s="213"/>
      <c r="G96" s="213"/>
      <c r="H96" s="213"/>
      <c r="I96" s="213"/>
      <c r="J96" s="213"/>
      <c r="K96" s="213"/>
      <c r="L96" s="68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90"/>
      <c r="AD96" s="69"/>
      <c r="AE96" s="69"/>
      <c r="AF96" s="69"/>
      <c r="AG96" s="69"/>
      <c r="AH96" s="69"/>
      <c r="AI96" s="69"/>
      <c r="AJ96" s="69"/>
      <c r="AK96" s="69"/>
      <c r="AL96" s="5"/>
      <c r="AM96" s="55"/>
      <c r="AN96" s="55"/>
      <c r="AO96" s="5"/>
      <c r="AP96" s="1"/>
      <c r="AQ96" s="1"/>
      <c r="AR96" s="1"/>
      <c r="AS96" s="1"/>
    </row>
    <row r="97" spans="1:45" x14ac:dyDescent="0.55000000000000004">
      <c r="B97" s="91" t="s">
        <v>58</v>
      </c>
      <c r="C97" s="202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</row>
    <row r="98" spans="1:45" x14ac:dyDescent="0.55000000000000004">
      <c r="B98" s="92" t="s">
        <v>59</v>
      </c>
      <c r="C98" s="204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I98" s="203"/>
      <c r="AJ98" s="203"/>
      <c r="AK98" s="203"/>
      <c r="AL98" s="203"/>
      <c r="AM98" s="203"/>
      <c r="AN98" s="203"/>
      <c r="AO98" s="203"/>
      <c r="AP98" s="203"/>
      <c r="AQ98" s="203"/>
      <c r="AR98" s="203"/>
      <c r="AS98" s="203"/>
    </row>
    <row r="99" spans="1:45" x14ac:dyDescent="0.55000000000000004">
      <c r="B99" s="201"/>
      <c r="C99" s="205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  <c r="AO99" s="203"/>
      <c r="AP99" s="203"/>
      <c r="AQ99" s="203"/>
      <c r="AR99" s="203"/>
      <c r="AS99" s="203"/>
    </row>
    <row r="100" spans="1:45" x14ac:dyDescent="0.55000000000000004">
      <c r="B100" s="201"/>
      <c r="C100" s="205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3"/>
      <c r="AO100" s="203"/>
      <c r="AP100" s="203"/>
      <c r="AQ100" s="203"/>
      <c r="AR100" s="203"/>
      <c r="AS100" s="203"/>
    </row>
    <row r="101" spans="1:45" x14ac:dyDescent="0.55000000000000004">
      <c r="B101" s="201"/>
      <c r="C101" s="205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  <c r="AK101" s="203"/>
      <c r="AL101" s="203"/>
      <c r="AM101" s="203"/>
      <c r="AN101" s="203"/>
      <c r="AO101" s="203"/>
      <c r="AP101" s="203"/>
      <c r="AQ101" s="203"/>
      <c r="AR101" s="203"/>
      <c r="AS101" s="203"/>
    </row>
    <row r="102" spans="1:45" x14ac:dyDescent="0.55000000000000004">
      <c r="B102" s="201"/>
      <c r="C102" s="205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03"/>
      <c r="AH102" s="203"/>
      <c r="AI102" s="203"/>
      <c r="AJ102" s="203"/>
      <c r="AK102" s="203"/>
      <c r="AL102" s="203"/>
      <c r="AM102" s="203"/>
      <c r="AN102" s="203"/>
      <c r="AO102" s="203"/>
      <c r="AP102" s="203"/>
      <c r="AQ102" s="203"/>
      <c r="AR102" s="203"/>
      <c r="AS102" s="203"/>
    </row>
    <row r="103" spans="1:45" x14ac:dyDescent="0.55000000000000004">
      <c r="B103" s="201"/>
      <c r="C103" s="205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03"/>
      <c r="AH103" s="203"/>
      <c r="AI103" s="203"/>
      <c r="AJ103" s="203"/>
      <c r="AK103" s="203"/>
      <c r="AL103" s="203"/>
      <c r="AM103" s="203"/>
      <c r="AN103" s="203"/>
      <c r="AO103" s="203"/>
      <c r="AP103" s="203"/>
      <c r="AQ103" s="203"/>
      <c r="AR103" s="203"/>
      <c r="AS103" s="203"/>
    </row>
    <row r="104" spans="1:45" ht="60" x14ac:dyDescent="0.55000000000000004">
      <c r="B104" s="131" t="s">
        <v>0</v>
      </c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"/>
      <c r="AQ104" s="1"/>
      <c r="AR104" s="1"/>
      <c r="AS104" s="1"/>
    </row>
    <row r="105" spans="1:45" ht="60" x14ac:dyDescent="0.55000000000000004">
      <c r="B105" s="131" t="s">
        <v>1</v>
      </c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"/>
      <c r="AQ105" s="1"/>
      <c r="AR105" s="1"/>
      <c r="AS105" s="1"/>
    </row>
    <row r="106" spans="1:45" ht="60" x14ac:dyDescent="0.55000000000000004">
      <c r="B106" s="131" t="s">
        <v>101</v>
      </c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"/>
      <c r="AQ106" s="1"/>
      <c r="AR106" s="1"/>
      <c r="AS106" s="1"/>
    </row>
    <row r="107" spans="1:45" ht="83.25" customHeight="1" x14ac:dyDescent="0.55000000000000004">
      <c r="B107" s="131" t="s">
        <v>104</v>
      </c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"/>
      <c r="AQ107" s="1"/>
      <c r="AR107" s="1"/>
      <c r="AS107" s="1"/>
    </row>
    <row r="108" spans="1:45" x14ac:dyDescent="0.55000000000000004">
      <c r="B108" s="5"/>
      <c r="C108" s="73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74"/>
      <c r="AM108" s="75"/>
      <c r="AN108" s="75"/>
      <c r="AO108" s="75"/>
      <c r="AP108" s="1"/>
      <c r="AQ108" s="1"/>
      <c r="AR108" s="1"/>
      <c r="AS108" s="1"/>
    </row>
    <row r="109" spans="1:45" ht="36.75" thickBot="1" x14ac:dyDescent="0.6">
      <c r="B109" s="5"/>
      <c r="C109" s="73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74"/>
      <c r="AM109" s="75"/>
      <c r="AN109" s="75"/>
      <c r="AO109" s="75"/>
      <c r="AP109" s="1"/>
      <c r="AQ109" s="1"/>
      <c r="AR109" s="1"/>
      <c r="AS109" s="1"/>
    </row>
    <row r="110" spans="1:45" ht="98.25" customHeight="1" thickBot="1" x14ac:dyDescent="0.6">
      <c r="B110" s="76"/>
      <c r="C110" s="96" t="s">
        <v>4</v>
      </c>
      <c r="D110" s="145" t="s">
        <v>5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9" t="s">
        <v>6</v>
      </c>
      <c r="AL110" s="149" t="s">
        <v>7</v>
      </c>
      <c r="AM110" s="150"/>
      <c r="AN110" s="150"/>
      <c r="AO110" s="151" t="s">
        <v>8</v>
      </c>
      <c r="AP110" s="129" t="s">
        <v>9</v>
      </c>
      <c r="AQ110" s="108"/>
      <c r="AR110" s="108"/>
      <c r="AS110" s="109" t="s">
        <v>10</v>
      </c>
    </row>
    <row r="111" spans="1:45" ht="38.25" customHeight="1" thickBot="1" x14ac:dyDescent="0.6">
      <c r="B111" s="77" t="s">
        <v>102</v>
      </c>
      <c r="C111" s="97"/>
      <c r="D111" s="147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1" t="s">
        <v>12</v>
      </c>
      <c r="AL111" s="158" t="s">
        <v>13</v>
      </c>
      <c r="AM111" s="160" t="s">
        <v>14</v>
      </c>
      <c r="AN111" s="162" t="s">
        <v>60</v>
      </c>
      <c r="AO111" s="152"/>
      <c r="AP111" s="125" t="s">
        <v>16</v>
      </c>
      <c r="AQ111" s="115" t="s">
        <v>17</v>
      </c>
      <c r="AR111" s="117" t="s">
        <v>18</v>
      </c>
      <c r="AS111" s="110"/>
    </row>
    <row r="112" spans="1:45" s="78" customFormat="1" ht="54" customHeight="1" thickBot="1" x14ac:dyDescent="0.6">
      <c r="A112" s="217"/>
      <c r="B112" s="79"/>
      <c r="C112" s="144"/>
      <c r="D112" s="14" t="s">
        <v>20</v>
      </c>
      <c r="E112" s="15">
        <v>1</v>
      </c>
      <c r="F112" s="15">
        <v>2</v>
      </c>
      <c r="G112" s="15">
        <v>3</v>
      </c>
      <c r="H112" s="15">
        <v>4</v>
      </c>
      <c r="I112" s="15">
        <v>5</v>
      </c>
      <c r="J112" s="15">
        <v>6</v>
      </c>
      <c r="K112" s="15">
        <v>7</v>
      </c>
      <c r="L112" s="15">
        <v>8</v>
      </c>
      <c r="M112" s="15">
        <v>9</v>
      </c>
      <c r="N112" s="15">
        <v>10</v>
      </c>
      <c r="O112" s="15">
        <v>11</v>
      </c>
      <c r="P112" s="15">
        <v>12</v>
      </c>
      <c r="Q112" s="15">
        <v>13</v>
      </c>
      <c r="R112" s="15">
        <v>14</v>
      </c>
      <c r="S112" s="15">
        <v>15</v>
      </c>
      <c r="T112" s="15">
        <v>16</v>
      </c>
      <c r="U112" s="15">
        <v>17</v>
      </c>
      <c r="V112" s="15">
        <v>18</v>
      </c>
      <c r="W112" s="15">
        <v>19</v>
      </c>
      <c r="X112" s="15" t="s">
        <v>21</v>
      </c>
      <c r="Y112" s="15" t="s">
        <v>22</v>
      </c>
      <c r="Z112" s="15" t="s">
        <v>23</v>
      </c>
      <c r="AA112" s="15" t="s">
        <v>24</v>
      </c>
      <c r="AB112" s="15" t="s">
        <v>25</v>
      </c>
      <c r="AC112" s="15" t="s">
        <v>26</v>
      </c>
      <c r="AD112" s="15" t="s">
        <v>27</v>
      </c>
      <c r="AE112" s="15" t="s">
        <v>28</v>
      </c>
      <c r="AF112" s="15" t="s">
        <v>29</v>
      </c>
      <c r="AG112" s="15" t="s">
        <v>30</v>
      </c>
      <c r="AH112" s="15" t="s">
        <v>31</v>
      </c>
      <c r="AI112" s="15" t="s">
        <v>32</v>
      </c>
      <c r="AJ112" s="15" t="s">
        <v>33</v>
      </c>
      <c r="AK112" s="16" t="s">
        <v>34</v>
      </c>
      <c r="AL112" s="159"/>
      <c r="AM112" s="161"/>
      <c r="AN112" s="163"/>
      <c r="AO112" s="153"/>
      <c r="AP112" s="164"/>
      <c r="AQ112" s="137"/>
      <c r="AR112" s="138"/>
      <c r="AS112" s="157"/>
    </row>
    <row r="113" spans="1:47" s="1" customFormat="1" ht="54" customHeight="1" thickBot="1" x14ac:dyDescent="0.6">
      <c r="A113" s="217"/>
      <c r="B113" s="80" t="s">
        <v>1</v>
      </c>
      <c r="C113" s="81">
        <f t="shared" ref="C113:C120" si="25">D113+E113+F113+G113+H113+I113+J113+K113+L113+M113+N113+O113+P113+Q113+R113+S113+T113+U113+V113+W113+X113+Y113+Z113+AA113+AB113+AC113+AD113+AE113+AF113+AG113+AH113+AI113+AJ113</f>
        <v>1202127</v>
      </c>
      <c r="D113" s="82">
        <f>SUM(D114:D120)</f>
        <v>12325</v>
      </c>
      <c r="E113" s="82">
        <f t="shared" ref="E113:AS113" si="26">SUM(E114:E120)</f>
        <v>12501</v>
      </c>
      <c r="F113" s="82">
        <f t="shared" si="26"/>
        <v>12712</v>
      </c>
      <c r="G113" s="82">
        <f t="shared" si="26"/>
        <v>13458</v>
      </c>
      <c r="H113" s="82">
        <f t="shared" si="26"/>
        <v>15192</v>
      </c>
      <c r="I113" s="82">
        <f t="shared" si="26"/>
        <v>16184</v>
      </c>
      <c r="J113" s="82">
        <f t="shared" si="26"/>
        <v>19316</v>
      </c>
      <c r="K113" s="82">
        <f t="shared" si="26"/>
        <v>19628</v>
      </c>
      <c r="L113" s="82">
        <f t="shared" si="26"/>
        <v>19370</v>
      </c>
      <c r="M113" s="82">
        <f t="shared" si="26"/>
        <v>18918</v>
      </c>
      <c r="N113" s="82">
        <f t="shared" si="26"/>
        <v>16359</v>
      </c>
      <c r="O113" s="82">
        <f t="shared" si="26"/>
        <v>16603</v>
      </c>
      <c r="P113" s="82">
        <f t="shared" si="26"/>
        <v>16936</v>
      </c>
      <c r="Q113" s="82">
        <f t="shared" si="26"/>
        <v>16354</v>
      </c>
      <c r="R113" s="82">
        <f t="shared" si="26"/>
        <v>15337</v>
      </c>
      <c r="S113" s="82">
        <f t="shared" si="26"/>
        <v>17460</v>
      </c>
      <c r="T113" s="82">
        <f t="shared" si="26"/>
        <v>17473</v>
      </c>
      <c r="U113" s="82">
        <f t="shared" si="26"/>
        <v>17427</v>
      </c>
      <c r="V113" s="82">
        <f t="shared" si="26"/>
        <v>16787</v>
      </c>
      <c r="W113" s="82">
        <f t="shared" si="26"/>
        <v>16195</v>
      </c>
      <c r="X113" s="82">
        <f t="shared" si="26"/>
        <v>77155</v>
      </c>
      <c r="Y113" s="82">
        <f t="shared" si="26"/>
        <v>89457</v>
      </c>
      <c r="Z113" s="82">
        <f t="shared" si="26"/>
        <v>88796</v>
      </c>
      <c r="AA113" s="82">
        <f t="shared" si="26"/>
        <v>80826</v>
      </c>
      <c r="AB113" s="82">
        <f t="shared" si="26"/>
        <v>84937</v>
      </c>
      <c r="AC113" s="82">
        <f t="shared" si="26"/>
        <v>87124</v>
      </c>
      <c r="AD113" s="82">
        <f t="shared" si="26"/>
        <v>78992</v>
      </c>
      <c r="AE113" s="82">
        <f t="shared" si="26"/>
        <v>71810</v>
      </c>
      <c r="AF113" s="82">
        <f t="shared" si="26"/>
        <v>60259</v>
      </c>
      <c r="AG113" s="82">
        <f t="shared" si="26"/>
        <v>48321</v>
      </c>
      <c r="AH113" s="82">
        <f t="shared" si="26"/>
        <v>41057</v>
      </c>
      <c r="AI113" s="82">
        <f t="shared" si="26"/>
        <v>29336</v>
      </c>
      <c r="AJ113" s="82">
        <f t="shared" si="26"/>
        <v>37522</v>
      </c>
      <c r="AK113" s="82">
        <f t="shared" si="26"/>
        <v>17346</v>
      </c>
      <c r="AL113" s="82">
        <f t="shared" si="26"/>
        <v>762</v>
      </c>
      <c r="AM113" s="82">
        <f t="shared" si="26"/>
        <v>5192</v>
      </c>
      <c r="AN113" s="82">
        <f t="shared" si="26"/>
        <v>7133</v>
      </c>
      <c r="AO113" s="82">
        <f t="shared" si="26"/>
        <v>29912</v>
      </c>
      <c r="AP113" s="82">
        <f t="shared" si="26"/>
        <v>41517</v>
      </c>
      <c r="AQ113" s="82">
        <f t="shared" si="26"/>
        <v>43592</v>
      </c>
      <c r="AR113" s="82">
        <f t="shared" si="26"/>
        <v>270063</v>
      </c>
      <c r="AS113" s="82">
        <f t="shared" si="26"/>
        <v>620495</v>
      </c>
    </row>
    <row r="114" spans="1:47" s="1" customFormat="1" ht="60" customHeight="1" x14ac:dyDescent="0.55000000000000004">
      <c r="A114" s="217"/>
      <c r="B114" s="70" t="s">
        <v>94</v>
      </c>
      <c r="C114" s="83">
        <f t="shared" si="25"/>
        <v>541283</v>
      </c>
      <c r="D114" s="84">
        <f>+D11-D16+D47+D48+D52+D53+D43+D44+D49+D50+D45+D54+D92</f>
        <v>5275</v>
      </c>
      <c r="E114" s="84">
        <f t="shared" ref="E114:AS114" si="27">+E11-E16+E47+E48+E52+E53+E43+E44+E49+E50+E45+E54+E92</f>
        <v>5351</v>
      </c>
      <c r="F114" s="84">
        <f t="shared" si="27"/>
        <v>5619</v>
      </c>
      <c r="G114" s="84">
        <f t="shared" si="27"/>
        <v>5772</v>
      </c>
      <c r="H114" s="84">
        <f t="shared" si="27"/>
        <v>6667</v>
      </c>
      <c r="I114" s="84">
        <f t="shared" si="27"/>
        <v>7238</v>
      </c>
      <c r="J114" s="84">
        <f t="shared" si="27"/>
        <v>8993</v>
      </c>
      <c r="K114" s="84">
        <f t="shared" si="27"/>
        <v>9141</v>
      </c>
      <c r="L114" s="84">
        <f t="shared" si="27"/>
        <v>9011</v>
      </c>
      <c r="M114" s="84">
        <f t="shared" si="27"/>
        <v>8829</v>
      </c>
      <c r="N114" s="84">
        <f t="shared" si="27"/>
        <v>7208</v>
      </c>
      <c r="O114" s="84">
        <f t="shared" si="27"/>
        <v>7115</v>
      </c>
      <c r="P114" s="84">
        <f t="shared" si="27"/>
        <v>7352</v>
      </c>
      <c r="Q114" s="84">
        <f t="shared" si="27"/>
        <v>7027</v>
      </c>
      <c r="R114" s="84">
        <f t="shared" si="27"/>
        <v>6441</v>
      </c>
      <c r="S114" s="84">
        <f t="shared" si="27"/>
        <v>7385</v>
      </c>
      <c r="T114" s="84">
        <f t="shared" si="27"/>
        <v>7452</v>
      </c>
      <c r="U114" s="84">
        <f t="shared" si="27"/>
        <v>7454</v>
      </c>
      <c r="V114" s="84">
        <f t="shared" si="27"/>
        <v>7055</v>
      </c>
      <c r="W114" s="84">
        <f t="shared" si="27"/>
        <v>6767</v>
      </c>
      <c r="X114" s="84">
        <f t="shared" si="27"/>
        <v>32128</v>
      </c>
      <c r="Y114" s="84">
        <f t="shared" si="27"/>
        <v>37973</v>
      </c>
      <c r="Z114" s="84">
        <f t="shared" si="27"/>
        <v>38808</v>
      </c>
      <c r="AA114" s="84">
        <f t="shared" si="27"/>
        <v>36371</v>
      </c>
      <c r="AB114" s="84">
        <f t="shared" si="27"/>
        <v>38919</v>
      </c>
      <c r="AC114" s="84">
        <f t="shared" si="27"/>
        <v>39227</v>
      </c>
      <c r="AD114" s="84">
        <f t="shared" si="27"/>
        <v>35069</v>
      </c>
      <c r="AE114" s="84">
        <f t="shared" si="27"/>
        <v>31943</v>
      </c>
      <c r="AF114" s="84">
        <f t="shared" si="27"/>
        <v>28120</v>
      </c>
      <c r="AG114" s="84">
        <f t="shared" si="27"/>
        <v>24579</v>
      </c>
      <c r="AH114" s="84">
        <f t="shared" si="27"/>
        <v>21808</v>
      </c>
      <c r="AI114" s="84">
        <f t="shared" si="27"/>
        <v>15034</v>
      </c>
      <c r="AJ114" s="84">
        <f t="shared" si="27"/>
        <v>18152</v>
      </c>
      <c r="AK114" s="84">
        <f t="shared" si="27"/>
        <v>7294</v>
      </c>
      <c r="AL114" s="84">
        <f t="shared" si="27"/>
        <v>334</v>
      </c>
      <c r="AM114" s="84">
        <f t="shared" si="27"/>
        <v>2199</v>
      </c>
      <c r="AN114" s="84">
        <f t="shared" si="27"/>
        <v>3076</v>
      </c>
      <c r="AO114" s="84">
        <f t="shared" si="27"/>
        <v>12893</v>
      </c>
      <c r="AP114" s="84">
        <f t="shared" si="27"/>
        <v>17908</v>
      </c>
      <c r="AQ114" s="84">
        <f t="shared" si="27"/>
        <v>18489</v>
      </c>
      <c r="AR114" s="84">
        <f t="shared" si="27"/>
        <v>118469</v>
      </c>
      <c r="AS114" s="84">
        <f t="shared" si="27"/>
        <v>278349</v>
      </c>
    </row>
    <row r="115" spans="1:47" s="1" customFormat="1" ht="60" customHeight="1" x14ac:dyDescent="0.55000000000000004">
      <c r="A115" s="217"/>
      <c r="B115" s="71" t="s">
        <v>95</v>
      </c>
      <c r="C115" s="85">
        <f t="shared" si="25"/>
        <v>95047</v>
      </c>
      <c r="D115" s="84">
        <f>+D56</f>
        <v>705</v>
      </c>
      <c r="E115" s="84">
        <f t="shared" ref="E115:AS115" si="28">+E56</f>
        <v>750</v>
      </c>
      <c r="F115" s="84">
        <f t="shared" si="28"/>
        <v>702</v>
      </c>
      <c r="G115" s="84">
        <f t="shared" si="28"/>
        <v>715</v>
      </c>
      <c r="H115" s="84">
        <f t="shared" si="28"/>
        <v>811</v>
      </c>
      <c r="I115" s="84">
        <f t="shared" si="28"/>
        <v>1005</v>
      </c>
      <c r="J115" s="84">
        <f t="shared" si="28"/>
        <v>1156</v>
      </c>
      <c r="K115" s="84">
        <f t="shared" si="28"/>
        <v>1182</v>
      </c>
      <c r="L115" s="84">
        <f t="shared" si="28"/>
        <v>1153</v>
      </c>
      <c r="M115" s="84">
        <f t="shared" si="28"/>
        <v>1168</v>
      </c>
      <c r="N115" s="84">
        <f t="shared" si="28"/>
        <v>967</v>
      </c>
      <c r="O115" s="84">
        <f t="shared" si="28"/>
        <v>953</v>
      </c>
      <c r="P115" s="84">
        <f t="shared" si="28"/>
        <v>1010</v>
      </c>
      <c r="Q115" s="84">
        <f t="shared" si="28"/>
        <v>1066</v>
      </c>
      <c r="R115" s="84">
        <f t="shared" si="28"/>
        <v>908</v>
      </c>
      <c r="S115" s="84">
        <f t="shared" si="28"/>
        <v>1130</v>
      </c>
      <c r="T115" s="84">
        <f t="shared" si="28"/>
        <v>1155</v>
      </c>
      <c r="U115" s="84">
        <f t="shared" si="28"/>
        <v>1109</v>
      </c>
      <c r="V115" s="84">
        <f t="shared" si="28"/>
        <v>1111</v>
      </c>
      <c r="W115" s="84">
        <f t="shared" si="28"/>
        <v>1053</v>
      </c>
      <c r="X115" s="84">
        <f t="shared" si="28"/>
        <v>5058</v>
      </c>
      <c r="Y115" s="84">
        <f t="shared" si="28"/>
        <v>5796</v>
      </c>
      <c r="Z115" s="84">
        <f t="shared" si="28"/>
        <v>5823</v>
      </c>
      <c r="AA115" s="84">
        <f t="shared" si="28"/>
        <v>5368</v>
      </c>
      <c r="AB115" s="84">
        <f t="shared" si="28"/>
        <v>6119</v>
      </c>
      <c r="AC115" s="84">
        <f t="shared" si="28"/>
        <v>7028</v>
      </c>
      <c r="AD115" s="84">
        <f t="shared" si="28"/>
        <v>7631</v>
      </c>
      <c r="AE115" s="84">
        <f t="shared" si="28"/>
        <v>7195</v>
      </c>
      <c r="AF115" s="84">
        <f t="shared" si="28"/>
        <v>6135</v>
      </c>
      <c r="AG115" s="84">
        <f t="shared" si="28"/>
        <v>4837</v>
      </c>
      <c r="AH115" s="84">
        <f t="shared" si="28"/>
        <v>4364</v>
      </c>
      <c r="AI115" s="84">
        <f t="shared" si="28"/>
        <v>3931</v>
      </c>
      <c r="AJ115" s="84">
        <f t="shared" si="28"/>
        <v>5953</v>
      </c>
      <c r="AK115" s="84">
        <f t="shared" si="28"/>
        <v>952</v>
      </c>
      <c r="AL115" s="84">
        <f t="shared" si="28"/>
        <v>50</v>
      </c>
      <c r="AM115" s="84">
        <f t="shared" si="28"/>
        <v>319</v>
      </c>
      <c r="AN115" s="84">
        <f t="shared" si="28"/>
        <v>386</v>
      </c>
      <c r="AO115" s="84">
        <f t="shared" si="28"/>
        <v>1866</v>
      </c>
      <c r="AP115" s="84">
        <f t="shared" si="28"/>
        <v>2434</v>
      </c>
      <c r="AQ115" s="84">
        <f t="shared" si="28"/>
        <v>2747</v>
      </c>
      <c r="AR115" s="84">
        <f t="shared" si="28"/>
        <v>18481</v>
      </c>
      <c r="AS115" s="84">
        <f t="shared" si="28"/>
        <v>48161</v>
      </c>
    </row>
    <row r="116" spans="1:47" s="1" customFormat="1" ht="60" customHeight="1" x14ac:dyDescent="0.55000000000000004">
      <c r="A116" s="217"/>
      <c r="B116" s="71" t="s">
        <v>96</v>
      </c>
      <c r="C116" s="85">
        <f t="shared" si="25"/>
        <v>71201</v>
      </c>
      <c r="D116" s="84">
        <f>+D58+D57</f>
        <v>448</v>
      </c>
      <c r="E116" s="84">
        <f t="shared" ref="E116:AS116" si="29">+E58+E57</f>
        <v>425</v>
      </c>
      <c r="F116" s="84">
        <f t="shared" si="29"/>
        <v>496</v>
      </c>
      <c r="G116" s="84">
        <f t="shared" si="29"/>
        <v>526</v>
      </c>
      <c r="H116" s="84">
        <f t="shared" si="29"/>
        <v>613</v>
      </c>
      <c r="I116" s="84">
        <f t="shared" si="29"/>
        <v>730</v>
      </c>
      <c r="J116" s="84">
        <f t="shared" si="29"/>
        <v>807</v>
      </c>
      <c r="K116" s="84">
        <f t="shared" si="29"/>
        <v>885</v>
      </c>
      <c r="L116" s="84">
        <f t="shared" si="29"/>
        <v>879</v>
      </c>
      <c r="M116" s="84">
        <f t="shared" si="29"/>
        <v>860</v>
      </c>
      <c r="N116" s="84">
        <f t="shared" si="29"/>
        <v>725</v>
      </c>
      <c r="O116" s="84">
        <f t="shared" si="29"/>
        <v>698</v>
      </c>
      <c r="P116" s="84">
        <f t="shared" si="29"/>
        <v>724</v>
      </c>
      <c r="Q116" s="84">
        <f t="shared" si="29"/>
        <v>730</v>
      </c>
      <c r="R116" s="84">
        <f t="shared" si="29"/>
        <v>700</v>
      </c>
      <c r="S116" s="84">
        <f t="shared" si="29"/>
        <v>777</v>
      </c>
      <c r="T116" s="84">
        <f t="shared" si="29"/>
        <v>759</v>
      </c>
      <c r="U116" s="84">
        <f t="shared" si="29"/>
        <v>781</v>
      </c>
      <c r="V116" s="84">
        <f t="shared" si="29"/>
        <v>767</v>
      </c>
      <c r="W116" s="84">
        <f t="shared" si="29"/>
        <v>747</v>
      </c>
      <c r="X116" s="84">
        <f t="shared" si="29"/>
        <v>3547</v>
      </c>
      <c r="Y116" s="84">
        <f t="shared" si="29"/>
        <v>4109</v>
      </c>
      <c r="Z116" s="84">
        <f t="shared" si="29"/>
        <v>4543</v>
      </c>
      <c r="AA116" s="84">
        <f t="shared" si="29"/>
        <v>4117</v>
      </c>
      <c r="AB116" s="84">
        <f t="shared" si="29"/>
        <v>4832</v>
      </c>
      <c r="AC116" s="84">
        <f t="shared" si="29"/>
        <v>5356</v>
      </c>
      <c r="AD116" s="84">
        <f t="shared" si="29"/>
        <v>5437</v>
      </c>
      <c r="AE116" s="84">
        <f t="shared" si="29"/>
        <v>5181</v>
      </c>
      <c r="AF116" s="84">
        <f t="shared" si="29"/>
        <v>4573</v>
      </c>
      <c r="AG116" s="84">
        <f t="shared" si="29"/>
        <v>3956</v>
      </c>
      <c r="AH116" s="84">
        <f t="shared" si="29"/>
        <v>3926</v>
      </c>
      <c r="AI116" s="84">
        <f t="shared" si="29"/>
        <v>3175</v>
      </c>
      <c r="AJ116" s="84">
        <f t="shared" si="29"/>
        <v>4372</v>
      </c>
      <c r="AK116" s="84">
        <f t="shared" si="29"/>
        <v>657</v>
      </c>
      <c r="AL116" s="84">
        <f t="shared" si="29"/>
        <v>32</v>
      </c>
      <c r="AM116" s="84">
        <f t="shared" si="29"/>
        <v>220</v>
      </c>
      <c r="AN116" s="84">
        <f t="shared" si="29"/>
        <v>228</v>
      </c>
      <c r="AO116" s="84">
        <f t="shared" si="29"/>
        <v>1165</v>
      </c>
      <c r="AP116" s="84">
        <f t="shared" si="29"/>
        <v>1763</v>
      </c>
      <c r="AQ116" s="84">
        <f t="shared" si="29"/>
        <v>1924</v>
      </c>
      <c r="AR116" s="84">
        <f t="shared" si="29"/>
        <v>13719</v>
      </c>
      <c r="AS116" s="84">
        <f t="shared" si="29"/>
        <v>36107</v>
      </c>
    </row>
    <row r="117" spans="1:47" s="1" customFormat="1" ht="60" customHeight="1" x14ac:dyDescent="0.55000000000000004">
      <c r="A117" s="217"/>
      <c r="B117" s="71" t="s">
        <v>97</v>
      </c>
      <c r="C117" s="85">
        <f t="shared" si="25"/>
        <v>8831</v>
      </c>
      <c r="D117" s="84">
        <f>+D16</f>
        <v>45</v>
      </c>
      <c r="E117" s="84">
        <f t="shared" ref="E117:AS117" si="30">+E16</f>
        <v>43</v>
      </c>
      <c r="F117" s="84">
        <f t="shared" si="30"/>
        <v>61</v>
      </c>
      <c r="G117" s="84">
        <f t="shared" si="30"/>
        <v>61</v>
      </c>
      <c r="H117" s="84">
        <f t="shared" si="30"/>
        <v>83</v>
      </c>
      <c r="I117" s="84">
        <f t="shared" si="30"/>
        <v>65</v>
      </c>
      <c r="J117" s="84">
        <f t="shared" si="30"/>
        <v>67</v>
      </c>
      <c r="K117" s="84">
        <f t="shared" si="30"/>
        <v>71</v>
      </c>
      <c r="L117" s="84">
        <f t="shared" si="30"/>
        <v>65</v>
      </c>
      <c r="M117" s="84">
        <f t="shared" si="30"/>
        <v>53</v>
      </c>
      <c r="N117" s="84">
        <f t="shared" si="30"/>
        <v>53</v>
      </c>
      <c r="O117" s="84">
        <f t="shared" si="30"/>
        <v>53</v>
      </c>
      <c r="P117" s="84">
        <f t="shared" si="30"/>
        <v>56</v>
      </c>
      <c r="Q117" s="84">
        <f t="shared" si="30"/>
        <v>76</v>
      </c>
      <c r="R117" s="84">
        <f t="shared" si="30"/>
        <v>56</v>
      </c>
      <c r="S117" s="84">
        <f t="shared" si="30"/>
        <v>77</v>
      </c>
      <c r="T117" s="84">
        <f t="shared" si="30"/>
        <v>67</v>
      </c>
      <c r="U117" s="84">
        <f t="shared" si="30"/>
        <v>77</v>
      </c>
      <c r="V117" s="84">
        <f t="shared" si="30"/>
        <v>68</v>
      </c>
      <c r="W117" s="84">
        <f t="shared" si="30"/>
        <v>73</v>
      </c>
      <c r="X117" s="84">
        <f t="shared" si="30"/>
        <v>338</v>
      </c>
      <c r="Y117" s="84">
        <f t="shared" si="30"/>
        <v>407</v>
      </c>
      <c r="Z117" s="84">
        <f t="shared" si="30"/>
        <v>507</v>
      </c>
      <c r="AA117" s="84">
        <f t="shared" si="30"/>
        <v>517</v>
      </c>
      <c r="AB117" s="84">
        <f t="shared" si="30"/>
        <v>579</v>
      </c>
      <c r="AC117" s="84">
        <f t="shared" si="30"/>
        <v>667</v>
      </c>
      <c r="AD117" s="84">
        <f t="shared" si="30"/>
        <v>681</v>
      </c>
      <c r="AE117" s="84">
        <f t="shared" si="30"/>
        <v>706</v>
      </c>
      <c r="AF117" s="84">
        <f t="shared" si="30"/>
        <v>639</v>
      </c>
      <c r="AG117" s="84">
        <f t="shared" si="30"/>
        <v>606</v>
      </c>
      <c r="AH117" s="84">
        <f t="shared" si="30"/>
        <v>583</v>
      </c>
      <c r="AI117" s="84">
        <f t="shared" si="30"/>
        <v>515</v>
      </c>
      <c r="AJ117" s="84">
        <f t="shared" si="30"/>
        <v>816</v>
      </c>
      <c r="AK117" s="84">
        <f t="shared" si="30"/>
        <v>104</v>
      </c>
      <c r="AL117" s="84">
        <f t="shared" si="30"/>
        <v>5</v>
      </c>
      <c r="AM117" s="84">
        <f t="shared" si="30"/>
        <v>21</v>
      </c>
      <c r="AN117" s="84">
        <f t="shared" si="30"/>
        <v>24</v>
      </c>
      <c r="AO117" s="84">
        <f t="shared" si="30"/>
        <v>308</v>
      </c>
      <c r="AP117" s="84">
        <f t="shared" si="30"/>
        <v>141</v>
      </c>
      <c r="AQ117" s="84">
        <f t="shared" si="30"/>
        <v>176</v>
      </c>
      <c r="AR117" s="84">
        <f t="shared" si="30"/>
        <v>1546</v>
      </c>
      <c r="AS117" s="84">
        <f t="shared" si="30"/>
        <v>4500</v>
      </c>
    </row>
    <row r="118" spans="1:47" s="1" customFormat="1" ht="60" customHeight="1" x14ac:dyDescent="0.55000000000000004">
      <c r="A118" s="217"/>
      <c r="B118" s="71" t="s">
        <v>98</v>
      </c>
      <c r="C118" s="85">
        <f t="shared" si="25"/>
        <v>50419</v>
      </c>
      <c r="D118" s="84">
        <f>+D59+D60</f>
        <v>551</v>
      </c>
      <c r="E118" s="84">
        <f t="shared" ref="E118:AS118" si="31">+E59+E60</f>
        <v>534</v>
      </c>
      <c r="F118" s="84">
        <f t="shared" si="31"/>
        <v>570</v>
      </c>
      <c r="G118" s="84">
        <f t="shared" si="31"/>
        <v>568</v>
      </c>
      <c r="H118" s="84">
        <f t="shared" si="31"/>
        <v>690</v>
      </c>
      <c r="I118" s="84">
        <f t="shared" si="31"/>
        <v>778</v>
      </c>
      <c r="J118" s="84">
        <f t="shared" si="31"/>
        <v>743</v>
      </c>
      <c r="K118" s="84">
        <f t="shared" si="31"/>
        <v>773</v>
      </c>
      <c r="L118" s="84">
        <f t="shared" si="31"/>
        <v>700</v>
      </c>
      <c r="M118" s="84">
        <f t="shared" si="31"/>
        <v>679</v>
      </c>
      <c r="N118" s="84">
        <f t="shared" si="31"/>
        <v>606</v>
      </c>
      <c r="O118" s="84">
        <f t="shared" si="31"/>
        <v>621</v>
      </c>
      <c r="P118" s="84">
        <f t="shared" si="31"/>
        <v>590</v>
      </c>
      <c r="Q118" s="84">
        <f t="shared" si="31"/>
        <v>633</v>
      </c>
      <c r="R118" s="84">
        <f t="shared" si="31"/>
        <v>555</v>
      </c>
      <c r="S118" s="84">
        <f t="shared" si="31"/>
        <v>654</v>
      </c>
      <c r="T118" s="84">
        <f t="shared" si="31"/>
        <v>624</v>
      </c>
      <c r="U118" s="84">
        <f t="shared" si="31"/>
        <v>609</v>
      </c>
      <c r="V118" s="84">
        <f t="shared" si="31"/>
        <v>634</v>
      </c>
      <c r="W118" s="84">
        <f t="shared" si="31"/>
        <v>585</v>
      </c>
      <c r="X118" s="84">
        <f t="shared" si="31"/>
        <v>3051</v>
      </c>
      <c r="Y118" s="84">
        <f t="shared" si="31"/>
        <v>3452</v>
      </c>
      <c r="Z118" s="84">
        <f t="shared" si="31"/>
        <v>3520</v>
      </c>
      <c r="AA118" s="84">
        <f t="shared" si="31"/>
        <v>3109</v>
      </c>
      <c r="AB118" s="84">
        <f t="shared" si="31"/>
        <v>3474</v>
      </c>
      <c r="AC118" s="84">
        <f t="shared" si="31"/>
        <v>4065</v>
      </c>
      <c r="AD118" s="84">
        <f t="shared" si="31"/>
        <v>3785</v>
      </c>
      <c r="AE118" s="84">
        <f t="shared" si="31"/>
        <v>3377</v>
      </c>
      <c r="AF118" s="84">
        <f t="shared" si="31"/>
        <v>2674</v>
      </c>
      <c r="AG118" s="84">
        <f t="shared" si="31"/>
        <v>2096</v>
      </c>
      <c r="AH118" s="84">
        <f t="shared" si="31"/>
        <v>1838</v>
      </c>
      <c r="AI118" s="84">
        <f t="shared" si="31"/>
        <v>1352</v>
      </c>
      <c r="AJ118" s="84">
        <f t="shared" si="31"/>
        <v>1929</v>
      </c>
      <c r="AK118" s="84">
        <f t="shared" si="31"/>
        <v>803</v>
      </c>
      <c r="AL118" s="84">
        <f t="shared" si="31"/>
        <v>31</v>
      </c>
      <c r="AM118" s="84">
        <f t="shared" si="31"/>
        <v>224</v>
      </c>
      <c r="AN118" s="84">
        <f t="shared" si="31"/>
        <v>327</v>
      </c>
      <c r="AO118" s="84">
        <f t="shared" si="31"/>
        <v>1612</v>
      </c>
      <c r="AP118" s="84">
        <f t="shared" si="31"/>
        <v>1533</v>
      </c>
      <c r="AQ118" s="84">
        <f t="shared" si="31"/>
        <v>1560</v>
      </c>
      <c r="AR118" s="84">
        <f t="shared" si="31"/>
        <v>10972</v>
      </c>
      <c r="AS118" s="84">
        <f t="shared" si="31"/>
        <v>25897</v>
      </c>
    </row>
    <row r="119" spans="1:47" s="1" customFormat="1" ht="60" customHeight="1" x14ac:dyDescent="0.55000000000000004">
      <c r="A119" s="217"/>
      <c r="B119" s="71" t="s">
        <v>99</v>
      </c>
      <c r="C119" s="85">
        <f t="shared" si="25"/>
        <v>380345</v>
      </c>
      <c r="D119" s="84">
        <f>+D75-D92-D89</f>
        <v>4734</v>
      </c>
      <c r="E119" s="84">
        <f t="shared" ref="E119:AS119" si="32">+E75-E92-E89</f>
        <v>4840</v>
      </c>
      <c r="F119" s="84">
        <f t="shared" si="32"/>
        <v>4701</v>
      </c>
      <c r="G119" s="84">
        <f t="shared" si="32"/>
        <v>5213</v>
      </c>
      <c r="H119" s="84">
        <f t="shared" si="32"/>
        <v>5649</v>
      </c>
      <c r="I119" s="84">
        <f t="shared" si="32"/>
        <v>5623</v>
      </c>
      <c r="J119" s="84">
        <f t="shared" si="32"/>
        <v>6373</v>
      </c>
      <c r="K119" s="84">
        <f t="shared" si="32"/>
        <v>6669</v>
      </c>
      <c r="L119" s="84">
        <f t="shared" si="32"/>
        <v>6664</v>
      </c>
      <c r="M119" s="84">
        <f t="shared" si="32"/>
        <v>6522</v>
      </c>
      <c r="N119" s="84">
        <f t="shared" si="32"/>
        <v>6056</v>
      </c>
      <c r="O119" s="84">
        <f t="shared" si="32"/>
        <v>6328</v>
      </c>
      <c r="P119" s="84">
        <f t="shared" si="32"/>
        <v>6443</v>
      </c>
      <c r="Q119" s="84">
        <f t="shared" si="32"/>
        <v>6051</v>
      </c>
      <c r="R119" s="84">
        <f t="shared" si="32"/>
        <v>5964</v>
      </c>
      <c r="S119" s="84">
        <f t="shared" si="32"/>
        <v>6640</v>
      </c>
      <c r="T119" s="84">
        <f t="shared" si="32"/>
        <v>6602</v>
      </c>
      <c r="U119" s="84">
        <f t="shared" si="32"/>
        <v>6589</v>
      </c>
      <c r="V119" s="84">
        <f t="shared" si="32"/>
        <v>6300</v>
      </c>
      <c r="W119" s="84">
        <f t="shared" si="32"/>
        <v>6004</v>
      </c>
      <c r="X119" s="84">
        <f t="shared" si="32"/>
        <v>28689</v>
      </c>
      <c r="Y119" s="84">
        <f t="shared" si="32"/>
        <v>32861</v>
      </c>
      <c r="Z119" s="84">
        <f t="shared" si="32"/>
        <v>30964</v>
      </c>
      <c r="AA119" s="84">
        <f t="shared" si="32"/>
        <v>27468</v>
      </c>
      <c r="AB119" s="84">
        <f t="shared" si="32"/>
        <v>27379</v>
      </c>
      <c r="AC119" s="84">
        <f t="shared" si="32"/>
        <v>26886</v>
      </c>
      <c r="AD119" s="84">
        <f t="shared" si="32"/>
        <v>22759</v>
      </c>
      <c r="AE119" s="84">
        <f t="shared" si="32"/>
        <v>19840</v>
      </c>
      <c r="AF119" s="84">
        <f t="shared" si="32"/>
        <v>15443</v>
      </c>
      <c r="AG119" s="84">
        <f t="shared" si="32"/>
        <v>10446</v>
      </c>
      <c r="AH119" s="84">
        <f t="shared" si="32"/>
        <v>7373</v>
      </c>
      <c r="AI119" s="84">
        <f t="shared" si="32"/>
        <v>4626</v>
      </c>
      <c r="AJ119" s="84">
        <f t="shared" si="32"/>
        <v>5646</v>
      </c>
      <c r="AK119" s="84">
        <f t="shared" si="32"/>
        <v>6716</v>
      </c>
      <c r="AL119" s="84">
        <f t="shared" si="32"/>
        <v>277</v>
      </c>
      <c r="AM119" s="84">
        <f t="shared" si="32"/>
        <v>1979</v>
      </c>
      <c r="AN119" s="84">
        <f t="shared" si="32"/>
        <v>2755</v>
      </c>
      <c r="AO119" s="84">
        <f t="shared" si="32"/>
        <v>10371</v>
      </c>
      <c r="AP119" s="84">
        <f t="shared" si="32"/>
        <v>15883</v>
      </c>
      <c r="AQ119" s="84">
        <f t="shared" si="32"/>
        <v>16631</v>
      </c>
      <c r="AR119" s="84">
        <f t="shared" si="32"/>
        <v>93581</v>
      </c>
      <c r="AS119" s="84">
        <f t="shared" si="32"/>
        <v>199666</v>
      </c>
    </row>
    <row r="120" spans="1:47" s="1" customFormat="1" ht="60" customHeight="1" thickBot="1" x14ac:dyDescent="0.6">
      <c r="A120" s="217"/>
      <c r="B120" s="72" t="s">
        <v>100</v>
      </c>
      <c r="C120" s="86">
        <f t="shared" si="25"/>
        <v>55001</v>
      </c>
      <c r="D120" s="87">
        <f>D89</f>
        <v>567</v>
      </c>
      <c r="E120" s="87">
        <f t="shared" ref="E120:AS120" si="33">E89</f>
        <v>558</v>
      </c>
      <c r="F120" s="87">
        <f t="shared" si="33"/>
        <v>563</v>
      </c>
      <c r="G120" s="87">
        <f t="shared" si="33"/>
        <v>603</v>
      </c>
      <c r="H120" s="87">
        <f t="shared" si="33"/>
        <v>679</v>
      </c>
      <c r="I120" s="87">
        <f t="shared" si="33"/>
        <v>745</v>
      </c>
      <c r="J120" s="87">
        <f t="shared" si="33"/>
        <v>1177</v>
      </c>
      <c r="K120" s="87">
        <f t="shared" si="33"/>
        <v>907</v>
      </c>
      <c r="L120" s="87">
        <f t="shared" si="33"/>
        <v>898</v>
      </c>
      <c r="M120" s="87">
        <f t="shared" si="33"/>
        <v>807</v>
      </c>
      <c r="N120" s="87">
        <f t="shared" si="33"/>
        <v>744</v>
      </c>
      <c r="O120" s="87">
        <f t="shared" si="33"/>
        <v>835</v>
      </c>
      <c r="P120" s="87">
        <f t="shared" si="33"/>
        <v>761</v>
      </c>
      <c r="Q120" s="87">
        <f t="shared" si="33"/>
        <v>771</v>
      </c>
      <c r="R120" s="87">
        <f t="shared" si="33"/>
        <v>713</v>
      </c>
      <c r="S120" s="87">
        <f t="shared" si="33"/>
        <v>797</v>
      </c>
      <c r="T120" s="87">
        <f t="shared" si="33"/>
        <v>814</v>
      </c>
      <c r="U120" s="87">
        <f t="shared" si="33"/>
        <v>808</v>
      </c>
      <c r="V120" s="87">
        <f t="shared" si="33"/>
        <v>852</v>
      </c>
      <c r="W120" s="87">
        <f t="shared" si="33"/>
        <v>966</v>
      </c>
      <c r="X120" s="87">
        <f t="shared" si="33"/>
        <v>4344</v>
      </c>
      <c r="Y120" s="87">
        <f t="shared" si="33"/>
        <v>4859</v>
      </c>
      <c r="Z120" s="87">
        <f t="shared" si="33"/>
        <v>4631</v>
      </c>
      <c r="AA120" s="87">
        <f t="shared" si="33"/>
        <v>3876</v>
      </c>
      <c r="AB120" s="87">
        <f t="shared" si="33"/>
        <v>3635</v>
      </c>
      <c r="AC120" s="87">
        <f t="shared" si="33"/>
        <v>3895</v>
      </c>
      <c r="AD120" s="87">
        <f t="shared" si="33"/>
        <v>3630</v>
      </c>
      <c r="AE120" s="87">
        <f t="shared" si="33"/>
        <v>3568</v>
      </c>
      <c r="AF120" s="87">
        <f t="shared" si="33"/>
        <v>2675</v>
      </c>
      <c r="AG120" s="87">
        <f t="shared" si="33"/>
        <v>1801</v>
      </c>
      <c r="AH120" s="87">
        <f t="shared" si="33"/>
        <v>1165</v>
      </c>
      <c r="AI120" s="87">
        <f t="shared" si="33"/>
        <v>703</v>
      </c>
      <c r="AJ120" s="87">
        <f t="shared" si="33"/>
        <v>654</v>
      </c>
      <c r="AK120" s="87">
        <f t="shared" si="33"/>
        <v>820</v>
      </c>
      <c r="AL120" s="87">
        <f t="shared" si="33"/>
        <v>33</v>
      </c>
      <c r="AM120" s="87">
        <f t="shared" si="33"/>
        <v>230</v>
      </c>
      <c r="AN120" s="87">
        <f t="shared" si="33"/>
        <v>337</v>
      </c>
      <c r="AO120" s="87">
        <f t="shared" si="33"/>
        <v>1697</v>
      </c>
      <c r="AP120" s="87">
        <f t="shared" si="33"/>
        <v>1855</v>
      </c>
      <c r="AQ120" s="87">
        <f t="shared" si="33"/>
        <v>2065</v>
      </c>
      <c r="AR120" s="87">
        <f t="shared" si="33"/>
        <v>13295</v>
      </c>
      <c r="AS120" s="87">
        <f t="shared" si="33"/>
        <v>27815</v>
      </c>
    </row>
    <row r="121" spans="1:47" x14ac:dyDescent="0.55000000000000004">
      <c r="B121" s="33" t="s">
        <v>56</v>
      </c>
      <c r="C121" s="34"/>
      <c r="D121" s="35"/>
      <c r="E121" s="36"/>
      <c r="F121" s="37"/>
      <c r="G121" s="37"/>
      <c r="H121" s="38"/>
      <c r="I121" s="38"/>
      <c r="J121" s="38"/>
      <c r="K121" s="38"/>
      <c r="AL121"/>
      <c r="AM121" s="89"/>
      <c r="AN121" s="89"/>
      <c r="AO121"/>
      <c r="AP121" s="1"/>
      <c r="AQ121" s="1"/>
      <c r="AR121" s="1"/>
      <c r="AS121" s="1"/>
    </row>
    <row r="122" spans="1:47" x14ac:dyDescent="0.55000000000000004">
      <c r="B122" s="119" t="s">
        <v>57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AL122"/>
      <c r="AM122" s="89"/>
      <c r="AN122" s="89"/>
      <c r="AO122"/>
      <c r="AP122" s="1"/>
      <c r="AQ122" s="1"/>
      <c r="AR122" s="1"/>
      <c r="AS122" s="1"/>
    </row>
    <row r="123" spans="1:47" x14ac:dyDescent="0.55000000000000004">
      <c r="B123" s="42" t="s">
        <v>103</v>
      </c>
      <c r="C123" s="43"/>
      <c r="D123" s="44"/>
      <c r="E123" s="44"/>
      <c r="F123" s="44"/>
      <c r="G123" s="44"/>
      <c r="H123" s="44"/>
      <c r="I123" s="44"/>
      <c r="J123" s="44"/>
      <c r="K123" s="44"/>
      <c r="AL123"/>
      <c r="AM123" s="89"/>
      <c r="AN123" s="89"/>
      <c r="AO123"/>
      <c r="AP123" s="1"/>
      <c r="AQ123" s="1"/>
      <c r="AR123" s="1"/>
      <c r="AS123" s="1"/>
    </row>
    <row r="124" spans="1:47" x14ac:dyDescent="0.55000000000000004">
      <c r="B124" s="48" t="s">
        <v>59</v>
      </c>
      <c r="C124" s="49"/>
      <c r="D124" s="35"/>
      <c r="E124" s="35"/>
      <c r="F124" s="35"/>
      <c r="G124" s="35"/>
      <c r="H124" s="35"/>
      <c r="I124" s="35"/>
      <c r="J124" s="35"/>
      <c r="K124" s="35"/>
      <c r="AL124"/>
      <c r="AM124" s="89"/>
      <c r="AN124" s="89"/>
      <c r="AO124"/>
      <c r="AP124" s="1"/>
      <c r="AQ124" s="1"/>
      <c r="AR124" s="1"/>
      <c r="AS124" s="1"/>
    </row>
    <row r="125" spans="1:47" x14ac:dyDescent="0.55000000000000004">
      <c r="AT125" s="214"/>
      <c r="AU125" s="214"/>
    </row>
    <row r="126" spans="1:47" x14ac:dyDescent="0.55000000000000004">
      <c r="AT126" s="214"/>
      <c r="AU126" s="214"/>
    </row>
    <row r="127" spans="1:47" x14ac:dyDescent="0.55000000000000004">
      <c r="AT127" s="214"/>
      <c r="AU127" s="214"/>
    </row>
  </sheetData>
  <mergeCells count="64">
    <mergeCell ref="B122:K122"/>
    <mergeCell ref="AP110:AR110"/>
    <mergeCell ref="AS110:AS112"/>
    <mergeCell ref="AL111:AL112"/>
    <mergeCell ref="AM111:AM112"/>
    <mergeCell ref="AN111:AN112"/>
    <mergeCell ref="AP111:AP112"/>
    <mergeCell ref="AQ111:AQ112"/>
    <mergeCell ref="AR111:AR112"/>
    <mergeCell ref="C110:C112"/>
    <mergeCell ref="D110:AJ111"/>
    <mergeCell ref="AL110:AN110"/>
    <mergeCell ref="AO110:AO112"/>
    <mergeCell ref="AP72:AR72"/>
    <mergeCell ref="C72:C74"/>
    <mergeCell ref="D72:AJ73"/>
    <mergeCell ref="B96:K96"/>
    <mergeCell ref="B104:AO104"/>
    <mergeCell ref="B105:AO105"/>
    <mergeCell ref="B106:AO106"/>
    <mergeCell ref="B107:AO107"/>
    <mergeCell ref="AS72:AS74"/>
    <mergeCell ref="AL73:AL74"/>
    <mergeCell ref="AM73:AM74"/>
    <mergeCell ref="AN73:AN74"/>
    <mergeCell ref="AP73:AP74"/>
    <mergeCell ref="AQ73:AQ74"/>
    <mergeCell ref="AR73:AR74"/>
    <mergeCell ref="AL72:AN72"/>
    <mergeCell ref="AO72:AO74"/>
    <mergeCell ref="B62:K62"/>
    <mergeCell ref="B66:AO66"/>
    <mergeCell ref="B67:AO67"/>
    <mergeCell ref="B68:AO68"/>
    <mergeCell ref="B69:AO69"/>
    <mergeCell ref="AS38:AS40"/>
    <mergeCell ref="AL39:AL40"/>
    <mergeCell ref="AM39:AM40"/>
    <mergeCell ref="AN39:AN40"/>
    <mergeCell ref="AP39:AP40"/>
    <mergeCell ref="AQ39:AQ40"/>
    <mergeCell ref="AR39:AR40"/>
    <mergeCell ref="AP38:AR38"/>
    <mergeCell ref="B33:K33"/>
    <mergeCell ref="C38:C40"/>
    <mergeCell ref="D38:AJ39"/>
    <mergeCell ref="AL38:AN38"/>
    <mergeCell ref="AO38:AO40"/>
    <mergeCell ref="AP6:AR6"/>
    <mergeCell ref="AS6:AS8"/>
    <mergeCell ref="AL7:AL8"/>
    <mergeCell ref="AM7:AM8"/>
    <mergeCell ref="AN7:AN8"/>
    <mergeCell ref="AP7:AP8"/>
    <mergeCell ref="AQ7:AQ8"/>
    <mergeCell ref="AR7:AR8"/>
    <mergeCell ref="B1:AO1"/>
    <mergeCell ref="B2:AO2"/>
    <mergeCell ref="B3:AO3"/>
    <mergeCell ref="B4:AO4"/>
    <mergeCell ref="C6:C8"/>
    <mergeCell ref="D6:AJ7"/>
    <mergeCell ref="AL6:AN6"/>
    <mergeCell ref="AO6:AO8"/>
  </mergeCells>
  <printOptions horizontalCentered="1"/>
  <pageMargins left="0" right="0" top="0.19685039370078741" bottom="0.19685039370078741" header="0.31496062992125984" footer="0.31496062992125984"/>
  <pageSetup scale="10" orientation="landscape" r:id="rId1"/>
  <colBreaks count="1" manualBreakCount="1">
    <brk id="33" max="1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POB25okGen_redondeo</vt:lpstr>
      <vt:lpstr>POB25okGen_redondeo!Área_de_impresión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sam</cp:lastModifiedBy>
  <dcterms:created xsi:type="dcterms:W3CDTF">2024-12-26T14:38:26Z</dcterms:created>
  <dcterms:modified xsi:type="dcterms:W3CDTF">2025-01-03T15:16:23Z</dcterms:modified>
</cp:coreProperties>
</file>